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Q:\2025 Sales Season\"/>
    </mc:Choice>
  </mc:AlternateContent>
  <xr:revisionPtr revIDLastSave="0" documentId="13_ncr:1_{AA44969B-FD4C-44B0-9309-DE24D96268A1}" xr6:coauthVersionLast="47" xr6:coauthVersionMax="47" xr10:uidLastSave="{00000000-0000-0000-0000-000000000000}"/>
  <bookViews>
    <workbookView xWindow="-120" yWindow="-120" windowWidth="30960" windowHeight="16920" xr2:uid="{00000000-000D-0000-FFFF-FFFF00000000}"/>
  </bookViews>
  <sheets>
    <sheet name="Tear Sheet" sheetId="9" r:id="rId1"/>
    <sheet name="Configuration" sheetId="6" r:id="rId2"/>
    <sheet name="Options" sheetId="7" r:id="rId3"/>
    <sheet name="Pricing" sheetId="8" r:id="rId4"/>
  </sheets>
  <definedNames>
    <definedName name="_xlnm.Print_Area" localSheetId="1">Configuration!$A$1:$P$61</definedName>
    <definedName name="_xlnm.Print_Area" localSheetId="2">Options!$A$1:$P$33</definedName>
    <definedName name="_xlnm.Print_Area" localSheetId="3">Pricing!$A$1:$Q$26</definedName>
    <definedName name="_xlnm.Print_Area" localSheetId="0">'Tear Sheet'!$A$1:$S$19</definedName>
  </definedNames>
  <calcPr calcId="191029"/>
  <customWorkbookViews>
    <customWorkbookView name="Print" guid="{F7750F45-B58B-4A47-A6DB-AFE2A6B80DA9}" maximized="1" xWindow="1" yWindow="1" windowWidth="1362" windowHeight="54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2" i="7" l="1"/>
  <c r="O41" i="6"/>
  <c r="O46" i="6" s="1"/>
  <c r="O48" i="6" s="1"/>
  <c r="O42" i="6"/>
  <c r="O32" i="6"/>
  <c r="O31" i="6"/>
  <c r="O8" i="7" l="1"/>
  <c r="O7" i="7"/>
  <c r="O6" i="7"/>
  <c r="O5" i="7"/>
  <c r="O4" i="7"/>
  <c r="O24" i="6" l="1"/>
  <c r="O40" i="6"/>
  <c r="O39" i="6"/>
  <c r="O43" i="6"/>
  <c r="O18" i="7" l="1"/>
  <c r="O17" i="7"/>
  <c r="O16" i="7"/>
  <c r="O15" i="7"/>
  <c r="O27" i="6" l="1"/>
  <c r="O26" i="6"/>
  <c r="O19" i="6" l="1"/>
  <c r="O18" i="6"/>
  <c r="O17" i="6"/>
  <c r="O16" i="6"/>
  <c r="O15" i="6"/>
  <c r="O14" i="6"/>
  <c r="O13" i="6"/>
  <c r="O23" i="6" l="1"/>
  <c r="O22" i="7" l="1"/>
  <c r="O21" i="7"/>
  <c r="O20" i="7"/>
  <c r="O25" i="7" l="1"/>
  <c r="O44" i="6" l="1"/>
  <c r="O23" i="7" l="1"/>
  <c r="O25" i="6" l="1"/>
  <c r="G2" i="7" l="1"/>
  <c r="C2" i="7" l="1"/>
  <c r="L2" i="7" l="1"/>
  <c r="O24" i="7" l="1"/>
  <c r="O27" i="7" s="1"/>
  <c r="O47" i="6" l="1"/>
  <c r="O49" i="6" l="1"/>
  <c r="O50" i="6" l="1"/>
  <c r="O51" i="6" s="1"/>
  <c r="O54" i="6" l="1"/>
</calcChain>
</file>

<file path=xl/sharedStrings.xml><?xml version="1.0" encoding="utf-8"?>
<sst xmlns="http://schemas.openxmlformats.org/spreadsheetml/2006/main" count="300" uniqueCount="177">
  <si>
    <t>Date</t>
  </si>
  <si>
    <t>Dealer Name</t>
  </si>
  <si>
    <t>Address</t>
  </si>
  <si>
    <t>Dealer Phone #</t>
  </si>
  <si>
    <t>Customer Name</t>
  </si>
  <si>
    <t>Model</t>
  </si>
  <si>
    <t>Boom</t>
  </si>
  <si>
    <t>Nozzle Spacing</t>
  </si>
  <si>
    <t>F</t>
  </si>
  <si>
    <t>S</t>
  </si>
  <si>
    <t>Price</t>
  </si>
  <si>
    <t>Subtotal</t>
  </si>
  <si>
    <t>Total</t>
  </si>
  <si>
    <t>Fast Sales 
Rep Initial</t>
  </si>
  <si>
    <t>LN-</t>
  </si>
  <si>
    <t>-CN-</t>
  </si>
  <si>
    <t>-RN</t>
  </si>
  <si>
    <t>N/C</t>
  </si>
  <si>
    <t>FIELD SERVICE KIT</t>
  </si>
  <si>
    <t>Trade Allowance</t>
  </si>
  <si>
    <t>Discount</t>
  </si>
  <si>
    <t>Nozzle Bodies</t>
  </si>
  <si>
    <t>FS96</t>
  </si>
  <si>
    <t>060</t>
  </si>
  <si>
    <t>T</t>
  </si>
  <si>
    <t>066</t>
  </si>
  <si>
    <t>080</t>
  </si>
  <si>
    <t>088</t>
  </si>
  <si>
    <t>090</t>
  </si>
  <si>
    <t>99RPRKSPRYR_ _ _</t>
  </si>
  <si>
    <t>Fast Sales
Order #</t>
  </si>
  <si>
    <t>PO#</t>
  </si>
  <si>
    <t>Sales Rep Initial</t>
  </si>
  <si>
    <t>City</t>
  </si>
  <si>
    <t>State</t>
  </si>
  <si>
    <t>Zip</t>
  </si>
  <si>
    <r>
      <t>SPRAYER KIT NUMBER</t>
    </r>
    <r>
      <rPr>
        <b/>
        <sz val="8"/>
        <rFont val="Arial"/>
        <family val="2"/>
      </rPr>
      <t xml:space="preserve"> (REFER TO PRICING PAGE FOR KIT NUMBER AND PRICING)</t>
    </r>
  </si>
  <si>
    <t>BASE</t>
  </si>
  <si>
    <t>PRICE</t>
  </si>
  <si>
    <t>QTY</t>
  </si>
  <si>
    <t>SPECIAL &amp; ADDITIONAL OPTIONS</t>
  </si>
  <si>
    <t>Options</t>
  </si>
  <si>
    <t>NOTES</t>
  </si>
  <si>
    <t>SIGNATURE</t>
  </si>
  <si>
    <t>QTY.</t>
  </si>
  <si>
    <t>BOOM HEIGHT CONTROL</t>
  </si>
  <si>
    <t>ADDITIONAL OPTIONS</t>
  </si>
  <si>
    <t>Total Special Options</t>
  </si>
  <si>
    <t>NOZZLE POSITIONING INFORMATION</t>
  </si>
  <si>
    <t>15 IN (*2)</t>
  </si>
  <si>
    <t>20 IN</t>
  </si>
  <si>
    <t>22 IN</t>
  </si>
  <si>
    <t>15 IN</t>
  </si>
  <si>
    <t>-CN</t>
  </si>
  <si>
    <t>10 IN</t>
  </si>
  <si>
    <t>11 IN</t>
  </si>
  <si>
    <r>
      <rPr>
        <b/>
        <sz val="10"/>
        <color theme="1"/>
        <rFont val="Arial"/>
        <family val="2"/>
      </rPr>
      <t>LN</t>
    </r>
    <r>
      <rPr>
        <sz val="10"/>
        <color theme="1"/>
        <rFont val="Arial"/>
        <family val="2"/>
      </rPr>
      <t xml:space="preserve"> - LEFT NOZZLE</t>
    </r>
  </si>
  <si>
    <r>
      <rPr>
        <b/>
        <sz val="10"/>
        <color theme="1"/>
        <rFont val="Arial"/>
        <family val="2"/>
      </rPr>
      <t>CN</t>
    </r>
    <r>
      <rPr>
        <sz val="10"/>
        <color theme="1"/>
        <rFont val="Arial"/>
        <family val="2"/>
      </rPr>
      <t xml:space="preserve"> - CENTER NOZZLE</t>
    </r>
  </si>
  <si>
    <r>
      <rPr>
        <b/>
        <sz val="10"/>
        <color theme="1"/>
        <rFont val="Arial"/>
        <family val="2"/>
      </rPr>
      <t>RN</t>
    </r>
    <r>
      <rPr>
        <sz val="10"/>
        <color theme="1"/>
        <rFont val="Arial"/>
        <family val="2"/>
      </rPr>
      <t xml:space="preserve"> - RIGHT NOZZLE</t>
    </r>
  </si>
  <si>
    <t>3P</t>
  </si>
  <si>
    <t>3 Point</t>
  </si>
  <si>
    <t>MODEL</t>
  </si>
  <si>
    <t>BOOM</t>
  </si>
  <si>
    <t>NOZZLE SPACING</t>
  </si>
  <si>
    <t>99FIMRINSE3PT1GAL</t>
  </si>
  <si>
    <t>HYPRO PUMP 9306C - HMIC - MB</t>
  </si>
  <si>
    <t>ACE 205F 304 PUMP</t>
  </si>
  <si>
    <t>Rev</t>
  </si>
  <si>
    <t>TRACTOR MAKE/MODEL</t>
  </si>
  <si>
    <t>PLANTER WIDTH</t>
  </si>
  <si>
    <t>Bill To</t>
  </si>
  <si>
    <t>Name</t>
  </si>
  <si>
    <t>Ship To</t>
  </si>
  <si>
    <t>Cust Phone #</t>
  </si>
  <si>
    <t>PUMPS (Check One)</t>
  </si>
  <si>
    <t>RAVEN 450 CTRL KIT/CABLES W/ SKYTRAK UP TO 6 SECTIONS</t>
  </si>
  <si>
    <t>Build Date</t>
  </si>
  <si>
    <t>3</t>
  </si>
  <si>
    <t>P</t>
  </si>
  <si>
    <t>99PUH65C60/1003P</t>
  </si>
  <si>
    <t>NZL BODY</t>
  </si>
  <si>
    <t>COLOR</t>
  </si>
  <si>
    <t>BLK</t>
  </si>
  <si>
    <t>99PUACE205601003P</t>
  </si>
  <si>
    <t>SERIES 963PTF SUSPENDED BOOM SPRAYER</t>
  </si>
  <si>
    <t>CONFIGURATION   |   SERIES 963PTF SUSPENDED BOOM SPRAYER</t>
  </si>
  <si>
    <t>TF</t>
  </si>
  <si>
    <t>N/C (inc in Base)</t>
  </si>
  <si>
    <t>50 GALLON RINSE SYSTEM</t>
  </si>
  <si>
    <t>99RT50963P</t>
  </si>
  <si>
    <t>CONTROLLERS (Must Choose One)</t>
  </si>
  <si>
    <t>PRICING   |   SERIES 963PTF SUSPENDED BOOM SPRAYER</t>
  </si>
  <si>
    <t>OPTIONS   |   SERIES 963PTF SUSPENDED BOOM SPRAYER</t>
  </si>
  <si>
    <t>Early Order Discount</t>
  </si>
  <si>
    <t>99RAUG____WHLKT</t>
  </si>
  <si>
    <t>9920RACR7ISOCPH</t>
  </si>
  <si>
    <t>9920RACR7ISOCPHJD</t>
  </si>
  <si>
    <t>** Pricing for CR7 is for VT Console Only, for additional unlocks such as GPS or Task/Section Control, refer to Auxillary Price Sheet</t>
  </si>
  <si>
    <t>RAVEN ISO RATE CONTROL MODULE, CABLES TO TRACTOR ISO HOOK-UP, NO VT CONSOLE</t>
  </si>
  <si>
    <t>9920RACR7ISOH</t>
  </si>
  <si>
    <t>RAVEN CR7 ISO DISPLAY WITH COMPLETE ISO HARNESS (Non-ISO Tractor)**</t>
  </si>
  <si>
    <t>99PUACE205PWM601003P</t>
  </si>
  <si>
    <t>If Ordering Non-Standard Pumbing, Please Specify From Left to Right 
How Many Nozzles Should Be in Each Plumbing Section</t>
  </si>
  <si>
    <t xml:space="preserve"> </t>
  </si>
  <si>
    <t>47 PIN PRODUCT CONTROL CABLE - Customer Supplied JDRC2000 Rate Controller/Raven RCM</t>
  </si>
  <si>
    <t>47 PIN To 37 PIN PRODUCT CONTROL CABLE - Customer Supplied GreenStar Rate Controller</t>
  </si>
  <si>
    <t>47 PIN To 16 PIN PRODUCT CONTROL CABLE - Customer Supplied Raven 450</t>
  </si>
  <si>
    <t>47 PIN PRODUCT CONTROL CABLE - Customer Supplied Rate Controller (Other - Specify Below)</t>
  </si>
  <si>
    <t>47P4506B3PS</t>
  </si>
  <si>
    <t>47PCS4506B3PS</t>
  </si>
  <si>
    <t>47PPTFS</t>
  </si>
  <si>
    <t>FOAM/RINSE INJECTION MARKER (Includes 50 Gallon Rinse System)</t>
  </si>
  <si>
    <t>RAVEN CR7 ISO DISPLAY WITH DEERE HARNESS (DEERE ISO Tractor)**</t>
  </si>
  <si>
    <t>RAVEN CR7 ISO DISPLAY WITH HARNESS (NON-DEERE ISO Tractor)**</t>
  </si>
  <si>
    <t>47PRCM__B3PS</t>
  </si>
  <si>
    <t>47PCSJDRC__B3PS</t>
  </si>
  <si>
    <t>47PCSJDGS__B3PS</t>
  </si>
  <si>
    <r>
      <t xml:space="preserve">Fast Tri-Fold 80'-100' Booms
</t>
    </r>
    <r>
      <rPr>
        <sz val="10"/>
        <rFont val="Arial"/>
        <family val="2"/>
      </rPr>
      <t>80' Boom can fold to spray at 40' and 80'
90' Boom can fold to spray at 60' and 90'</t>
    </r>
    <r>
      <rPr>
        <b/>
        <sz val="10"/>
        <rFont val="Arial"/>
        <family val="2"/>
      </rPr>
      <t xml:space="preserve">
Breakaway with Fore and Aft Movement</t>
    </r>
    <r>
      <rPr>
        <sz val="10"/>
        <rFont val="Arial"/>
        <family val="2"/>
      </rPr>
      <t xml:space="preserve">
Increased durability and lighter weight
</t>
    </r>
    <r>
      <rPr>
        <b/>
        <sz val="10"/>
        <rFont val="Arial"/>
        <family val="2"/>
      </rPr>
      <t>Hydraulic Pump</t>
    </r>
    <r>
      <rPr>
        <sz val="10"/>
        <rFont val="Arial"/>
        <family val="2"/>
      </rPr>
      <t xml:space="preserve">
Ace 205-304F
</t>
    </r>
    <r>
      <rPr>
        <b/>
        <sz val="10"/>
        <rFont val="Arial"/>
        <family val="2"/>
      </rPr>
      <t>Pump Hydraulic Flow Limiter</t>
    </r>
    <r>
      <rPr>
        <sz val="10"/>
        <rFont val="Arial"/>
        <family val="2"/>
      </rPr>
      <t xml:space="preserve">
Provides overspeed protection
</t>
    </r>
    <r>
      <rPr>
        <b/>
        <sz val="10"/>
        <rFont val="Arial"/>
        <family val="2"/>
      </rPr>
      <t xml:space="preserve">
Boom Fold/Level</t>
    </r>
    <r>
      <rPr>
        <sz val="10"/>
        <rFont val="Arial"/>
        <family val="2"/>
      </rPr>
      <t xml:space="preserve">
One Hydraulic remote
Five switch cab box</t>
    </r>
    <r>
      <rPr>
        <b/>
        <sz val="10"/>
        <rFont val="Arial"/>
        <family val="2"/>
      </rPr>
      <t xml:space="preserve">
Parking stands and safety light kit
</t>
    </r>
  </si>
  <si>
    <t>47PCSRC__B3PS</t>
  </si>
  <si>
    <t>Other Customer Supplied Rate Controller (Specify)</t>
  </si>
  <si>
    <t>99PUACE750OASIS</t>
  </si>
  <si>
    <t>ACE 750 OASIS WET SEAL PUMP</t>
  </si>
  <si>
    <t>99PUACE750OASISPWM</t>
  </si>
  <si>
    <t>FENCELINE NOZZLES (MUST CHOOSE ONE)</t>
  </si>
  <si>
    <t>99EPFLN00</t>
  </si>
  <si>
    <t>MANUAL FENCELINE NOZZLES - Both Sides</t>
  </si>
  <si>
    <r>
      <t xml:space="preserve">ELECTRIC FENCE LINE NOZZLES </t>
    </r>
    <r>
      <rPr>
        <sz val="6"/>
        <color indexed="8"/>
        <rFont val="Arial"/>
        <family val="2"/>
      </rPr>
      <t>(ONE SIDE)</t>
    </r>
    <r>
      <rPr>
        <sz val="9"/>
        <color indexed="8"/>
        <rFont val="Arial"/>
        <family val="2"/>
      </rPr>
      <t xml:space="preserve"> -RCM, Hawkeye, JDRC2K (47 Pin only)</t>
    </r>
  </si>
  <si>
    <r>
      <t xml:space="preserve">ELECTRIC FENCE LINE NOZZLES </t>
    </r>
    <r>
      <rPr>
        <sz val="6"/>
        <color indexed="8"/>
        <rFont val="Arial"/>
        <family val="2"/>
      </rPr>
      <t xml:space="preserve">(BOTH SIDES) </t>
    </r>
    <r>
      <rPr>
        <sz val="9"/>
        <color indexed="8"/>
        <rFont val="Arial"/>
        <family val="2"/>
      </rPr>
      <t>-RCM, Hawkeye, JDRC2K (47 Pin only)</t>
    </r>
  </si>
  <si>
    <r>
      <t xml:space="preserve">ELECTRIC FENCE LINE NOZZLES </t>
    </r>
    <r>
      <rPr>
        <sz val="6"/>
        <color indexed="8"/>
        <rFont val="Arial"/>
        <family val="2"/>
      </rPr>
      <t xml:space="preserve">(ONE SIDE) </t>
    </r>
    <r>
      <rPr>
        <sz val="10"/>
        <color indexed="8"/>
        <rFont val="Arial"/>
        <family val="2"/>
      </rPr>
      <t>-450, JD Greenstar (16 &amp; 37 Pin only)</t>
    </r>
  </si>
  <si>
    <r>
      <t xml:space="preserve">ELECTRIC FENCE LINE NOZZLES </t>
    </r>
    <r>
      <rPr>
        <sz val="6"/>
        <color indexed="8"/>
        <rFont val="Arial"/>
        <family val="2"/>
      </rPr>
      <t xml:space="preserve">(BOTH SIDES) </t>
    </r>
    <r>
      <rPr>
        <sz val="10"/>
        <color indexed="8"/>
        <rFont val="Arial"/>
        <family val="2"/>
      </rPr>
      <t>-450, JD Greenstar (16 &amp; 37 Pin only)</t>
    </r>
  </si>
  <si>
    <t>WING TILT STOPS AT CENTER/LEVEL - Not available when selecting autoboom height control</t>
  </si>
  <si>
    <t>WINGS TILT BELOW CENTER/LEVEL - Included when selecting autoboom height control</t>
  </si>
  <si>
    <t>99WGTLC963P60100</t>
  </si>
  <si>
    <t>99WGTLC963P60100NO</t>
  </si>
  <si>
    <t>WING TILT LINKAGE (MUST CHOOSE ONE IF NO AUTOBOOM HEIGHT CONTROL IS SELECTED)</t>
  </si>
  <si>
    <t>SELECT NUMBER OF BALL VALVES/PLUMBING SECTIONS (Enter Qty of 1) MUST CHOOSE ONE</t>
  </si>
  <si>
    <t>Qty</t>
  </si>
  <si>
    <t>60' or 66' BOOM</t>
  </si>
  <si>
    <t>88' or 90' BOOM</t>
  </si>
  <si>
    <t>3 Sections</t>
  </si>
  <si>
    <t>N/C (Base)</t>
  </si>
  <si>
    <t>4 Sections</t>
  </si>
  <si>
    <t>5 Sections</t>
  </si>
  <si>
    <t>6 Sections</t>
  </si>
  <si>
    <t>8 Sections</t>
  </si>
  <si>
    <t>DEERE GREENSTAR ISO RATE CONTROLLER, CABLES TO TRACTOR ISO HOOK-UP, NO VT CONSOLE</t>
  </si>
  <si>
    <t>SPRAY TIPS (Enter correct qty of tips included with base model. No tip returns/credits are allowed. For additional tips please refer to FAST Parts Catalog and order additional tips from Parts Dept.)</t>
  </si>
  <si>
    <t>TRIPLE NOZZLE BODIES - TeeJet AIXR 110003 Tip, Cap, Gasket</t>
  </si>
  <si>
    <t>N/C (Inc In Base)</t>
  </si>
  <si>
    <t>TRIPLE NOZZLE BODIES - TeeJet AIXR 110004 Tip, Cap, Gasket</t>
  </si>
  <si>
    <t>SINGLE NOZZLE BODIES - TeeJet AIXR 110003 Tip, Cap, Gasket</t>
  </si>
  <si>
    <t>SINGLE NOZZLE BODIES - TeeJet AIXR 110004 Tip, Cap, Gasket</t>
  </si>
  <si>
    <t>BOOM SPRAY LIGHTS - BLUE - Tied into Light Harness on Sprayer</t>
  </si>
  <si>
    <t>RAVEN SECTION REMOTE TO TOGGLE BOOM SECTIONS ON/OFF - ONLY WORKS WITH RAVEN RCM</t>
  </si>
  <si>
    <t>47PJDRC__B3PS</t>
  </si>
  <si>
    <t>ACE 205F 304 PUMP WITH INTEGRATED PWM VALVE (Not Recommended with Greenstar Rate Control)</t>
  </si>
  <si>
    <t>ACE 750 OASIS WET SEAL PUMP WITH INTEGRATED PWM VALVE (Not Recommended with Greenstar Rate Control)</t>
  </si>
  <si>
    <t>99WGTLCUOEM</t>
  </si>
  <si>
    <t>WING TILT ACCUMULATOR - (Can't be purchased with any boom height control) - ALLOWS BOOM TO TILT BELOW CENTER/LEVEL</t>
  </si>
  <si>
    <t xml:space="preserve">ACE 255F 304 WET SEAL PUMP </t>
  </si>
  <si>
    <t>NORAC UC7 BOOM HEIGHT CONTROL - ISO - 2 SENSOR SYSTEM</t>
  </si>
  <si>
    <t>NORAC UC7 BOOM HEIGHT CONTROL - STANDALONE DISPLAY - 2 SENSOR SYSTEM</t>
  </si>
  <si>
    <t>Freight Estimate</t>
  </si>
  <si>
    <t>RAVEN XRT BOOM HEIGHT CONTROL - ISO - 3 SENSOR SYSTEM</t>
  </si>
  <si>
    <t>TOUCHDOWN WHEEL KIT</t>
  </si>
  <si>
    <t>DUAL SENSOR KIT FOR RAVEN XRT</t>
  </si>
  <si>
    <t>99XRT_____</t>
  </si>
  <si>
    <t>80' BOOM</t>
  </si>
  <si>
    <t>100' BOOM</t>
  </si>
  <si>
    <r>
      <t>Hydraulic Accumulated
Center Pivot Center Section</t>
    </r>
    <r>
      <rPr>
        <sz val="10"/>
        <rFont val="Arial"/>
        <family val="2"/>
      </rPr>
      <t xml:space="preserve">
Isolates boom from tractor
Allows for lower spray heights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Stainless Steel Wet Boom Plumbing</t>
    </r>
    <r>
      <rPr>
        <sz val="10"/>
        <rFont val="Arial"/>
        <family val="2"/>
      </rPr>
      <t xml:space="preserve">
Excellent chemical residue cleanout
Improved durability
Higher flow rates
</t>
    </r>
    <r>
      <rPr>
        <b/>
        <sz val="10"/>
        <rFont val="Arial"/>
        <family val="2"/>
      </rPr>
      <t xml:space="preserve">Adjustable Wing Rests
Multiple Boom Sizes
</t>
    </r>
    <r>
      <rPr>
        <sz val="10"/>
        <rFont val="Arial"/>
        <family val="2"/>
      </rPr>
      <t xml:space="preserve">60', 66', 80', 88', 90', and 100'
</t>
    </r>
    <r>
      <rPr>
        <b/>
        <sz val="10"/>
        <rFont val="Arial"/>
        <family val="2"/>
      </rPr>
      <t xml:space="preserve">
Powder Coat Paint
</t>
    </r>
    <r>
      <rPr>
        <sz val="10"/>
        <rFont val="Arial"/>
        <family val="2"/>
      </rPr>
      <t xml:space="preserve">Durable, attractive finish
</t>
    </r>
    <r>
      <rPr>
        <b/>
        <sz val="10"/>
        <rFont val="Arial"/>
        <family val="2"/>
      </rPr>
      <t>Flow Meter and 1-1/2" Motorized Control Valve</t>
    </r>
  </si>
  <si>
    <r>
      <rPr>
        <b/>
        <sz val="10"/>
        <color rgb="FFFF0000"/>
        <rFont val="Arial"/>
        <family val="2"/>
      </rPr>
      <t xml:space="preserve">NEW! </t>
    </r>
    <r>
      <rPr>
        <b/>
        <sz val="10"/>
        <rFont val="Arial"/>
        <family val="2"/>
      </rPr>
      <t xml:space="preserve">Dual Pressure Gauges </t>
    </r>
    <r>
      <rPr>
        <sz val="10"/>
        <rFont val="Arial"/>
        <family val="2"/>
      </rPr>
      <t>- Both Boom Line and Pump Pressure</t>
    </r>
    <r>
      <rPr>
        <b/>
        <sz val="10"/>
        <rFont val="Arial"/>
        <family val="2"/>
      </rPr>
      <t xml:space="preserve">
Boom Flush Out Valves and Strainer Flush Out Valves
Tee-Jet Ball Valves</t>
    </r>
    <r>
      <rPr>
        <sz val="10"/>
        <rFont val="Arial"/>
        <family val="2"/>
      </rPr>
      <t xml:space="preserve">
Three section on 60-66 booms
Four section on 80 booms
Five section on 88'-90' booms
Six section on 100' booms
</t>
    </r>
    <r>
      <rPr>
        <b/>
        <sz val="10"/>
        <rFont val="Arial"/>
        <family val="2"/>
      </rPr>
      <t>Three Point Mount to Tractor</t>
    </r>
    <r>
      <rPr>
        <sz val="10"/>
        <rFont val="Arial"/>
        <family val="2"/>
      </rPr>
      <t xml:space="preserve">
Category two and three
</t>
    </r>
    <r>
      <rPr>
        <b/>
        <sz val="10"/>
        <rFont val="Arial"/>
        <family val="2"/>
      </rPr>
      <t xml:space="preserve">
TeeJet AIXR Spray Tips</t>
    </r>
    <r>
      <rPr>
        <sz val="10"/>
        <rFont val="Arial"/>
        <family val="2"/>
      </rPr>
      <t xml:space="preserve">
Drift control - air induction
</t>
    </r>
  </si>
  <si>
    <t>FAST AG Solutions July 2024</t>
  </si>
  <si>
    <t>STANDARD FEATURES 2025   |   SERIES 963PTF SUSPENDED BOOM SPRAYER</t>
  </si>
  <si>
    <t>Any nonstandard item will be charged $500 net plus time and materials. Please call for an estimate. Prices and configurations effective 7/01/24. 
All prices, sprayers &amp; configurations subject to change. FOB Windom MN. All orders are subject to FAST Home Office approval.  FAST reserves the right to make corrections if deemed necessary.</t>
  </si>
  <si>
    <t>PRESSURE TRANSDUCERS - (2) Both Boom Line and Pump Pressure</t>
  </si>
  <si>
    <t>Any nonstandard item will be charged $500 net plus time and materials. Please call for an estimate. Prices and configurations effective 7/01/24. 
All prices, sprayers &amp; configurations subject to change. FOB Windom, MN.</t>
  </si>
  <si>
    <t>Total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</si>
</sst>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m/d/yy;@"/>
    <numFmt numFmtId="166" formatCode="&quot;$&quot;#,##0.00"/>
  </numFmts>
  <fonts count="4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1"/>
      <color indexed="8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sz val="6"/>
      <color indexed="8"/>
      <name val="Arial"/>
      <family val="2"/>
    </font>
    <font>
      <i/>
      <sz val="6"/>
      <color indexed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sz val="8"/>
      <color indexed="9"/>
      <name val="Arial"/>
      <family val="2"/>
    </font>
    <font>
      <sz val="6"/>
      <color theme="1"/>
      <name val="Arial"/>
      <family val="2"/>
    </font>
    <font>
      <b/>
      <sz val="16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4"/>
      <name val="Arial"/>
      <family val="2"/>
    </font>
    <font>
      <sz val="14"/>
      <color indexed="8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b/>
      <sz val="11"/>
      <color indexed="8"/>
      <name val="Arial"/>
      <family val="2"/>
    </font>
    <font>
      <sz val="7"/>
      <color indexed="8"/>
      <name val="Arial"/>
      <family val="2"/>
    </font>
    <font>
      <i/>
      <sz val="7"/>
      <color indexed="8"/>
      <name val="Arial"/>
      <family val="2"/>
    </font>
    <font>
      <sz val="12"/>
      <color indexed="8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sz val="9"/>
      <color indexed="8"/>
      <name val="Arial"/>
      <family val="2"/>
    </font>
    <font>
      <b/>
      <sz val="10"/>
      <color indexed="8"/>
      <name val="Calibri"/>
      <family val="2"/>
    </font>
    <font>
      <b/>
      <sz val="15"/>
      <color theme="0"/>
      <name val="Arial"/>
      <family val="2"/>
    </font>
    <font>
      <b/>
      <sz val="8"/>
      <color theme="1"/>
      <name val="Arial"/>
      <family val="2"/>
    </font>
    <font>
      <sz val="10"/>
      <color indexed="10"/>
      <name val="Arial"/>
      <family val="2"/>
    </font>
    <font>
      <b/>
      <sz val="10"/>
      <color rgb="FFFF000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43"/>
        <bgColor indexed="64"/>
      </patternFill>
    </fill>
  </fills>
  <borders count="5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495">
    <xf numFmtId="0" fontId="0" fillId="0" borderId="0" xfId="0"/>
    <xf numFmtId="0" fontId="10" fillId="0" borderId="0" xfId="0" applyFont="1"/>
    <xf numFmtId="0" fontId="10" fillId="3" borderId="0" xfId="0" applyFont="1" applyFill="1"/>
    <xf numFmtId="0" fontId="10" fillId="3" borderId="7" xfId="0" applyFont="1" applyFill="1" applyBorder="1"/>
    <xf numFmtId="0" fontId="10" fillId="3" borderId="8" xfId="0" applyFont="1" applyFill="1" applyBorder="1"/>
    <xf numFmtId="0" fontId="10" fillId="3" borderId="9" xfId="0" applyFont="1" applyFill="1" applyBorder="1"/>
    <xf numFmtId="0" fontId="13" fillId="3" borderId="0" xfId="0" applyFont="1" applyFill="1" applyAlignment="1">
      <alignment horizontal="center" vertical="top"/>
    </xf>
    <xf numFmtId="0" fontId="13" fillId="3" borderId="14" xfId="0" applyFont="1" applyFill="1" applyBorder="1" applyAlignment="1">
      <alignment horizontal="center" vertical="top"/>
    </xf>
    <xf numFmtId="0" fontId="13" fillId="3" borderId="12" xfId="0" applyFont="1" applyFill="1" applyBorder="1" applyAlignment="1">
      <alignment horizontal="center" vertical="top"/>
    </xf>
    <xf numFmtId="0" fontId="11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15" fillId="3" borderId="0" xfId="0" applyFont="1" applyFill="1"/>
    <xf numFmtId="0" fontId="16" fillId="3" borderId="0" xfId="0" applyFont="1" applyFill="1" applyAlignment="1">
      <alignment horizontal="center" vertical="top"/>
    </xf>
    <xf numFmtId="0" fontId="10" fillId="3" borderId="14" xfId="0" applyFont="1" applyFill="1" applyBorder="1"/>
    <xf numFmtId="0" fontId="10" fillId="3" borderId="12" xfId="0" applyFont="1" applyFill="1" applyBorder="1"/>
    <xf numFmtId="0" fontId="11" fillId="3" borderId="0" xfId="0" applyFont="1" applyFill="1"/>
    <xf numFmtId="0" fontId="11" fillId="3" borderId="14" xfId="0" applyFont="1" applyFill="1" applyBorder="1"/>
    <xf numFmtId="0" fontId="14" fillId="3" borderId="12" xfId="0" applyFont="1" applyFill="1" applyBorder="1"/>
    <xf numFmtId="0" fontId="12" fillId="3" borderId="0" xfId="0" applyFont="1" applyFill="1" applyAlignment="1">
      <alignment horizontal="center" textRotation="90"/>
    </xf>
    <xf numFmtId="0" fontId="14" fillId="3" borderId="36" xfId="0" applyFont="1" applyFill="1" applyBorder="1" applyAlignment="1">
      <alignment horizontal="center" textRotation="90"/>
    </xf>
    <xf numFmtId="0" fontId="14" fillId="3" borderId="40" xfId="0" applyFont="1" applyFill="1" applyBorder="1" applyAlignment="1">
      <alignment horizontal="center" textRotation="90" wrapText="1"/>
    </xf>
    <xf numFmtId="0" fontId="14" fillId="3" borderId="40" xfId="0" applyFont="1" applyFill="1" applyBorder="1" applyAlignment="1">
      <alignment horizontal="center" textRotation="90"/>
    </xf>
    <xf numFmtId="0" fontId="9" fillId="3" borderId="0" xfId="0" applyFont="1" applyFill="1" applyAlignment="1">
      <alignment horizontal="center"/>
    </xf>
    <xf numFmtId="0" fontId="10" fillId="4" borderId="0" xfId="0" applyFont="1" applyFill="1"/>
    <xf numFmtId="0" fontId="15" fillId="4" borderId="0" xfId="0" applyFont="1" applyFill="1"/>
    <xf numFmtId="0" fontId="11" fillId="4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19" fillId="4" borderId="0" xfId="0" applyFont="1" applyFill="1"/>
    <xf numFmtId="0" fontId="19" fillId="4" borderId="0" xfId="0" applyFont="1" applyFill="1" applyAlignment="1">
      <alignment horizontal="left" vertical="center"/>
    </xf>
    <xf numFmtId="0" fontId="21" fillId="4" borderId="0" xfId="0" applyFont="1" applyFill="1"/>
    <xf numFmtId="0" fontId="24" fillId="4" borderId="0" xfId="0" applyFont="1" applyFill="1"/>
    <xf numFmtId="0" fontId="25" fillId="4" borderId="0" xfId="0" applyFont="1" applyFill="1"/>
    <xf numFmtId="0" fontId="10" fillId="4" borderId="26" xfId="0" applyFont="1" applyFill="1" applyBorder="1" applyAlignment="1" applyProtection="1">
      <alignment horizontal="center" vertical="center"/>
      <protection locked="0"/>
    </xf>
    <xf numFmtId="0" fontId="10" fillId="4" borderId="23" xfId="0" applyFont="1" applyFill="1" applyBorder="1" applyAlignment="1" applyProtection="1">
      <alignment horizontal="center" vertical="center"/>
      <protection locked="0"/>
    </xf>
    <xf numFmtId="0" fontId="19" fillId="4" borderId="10" xfId="0" applyFont="1" applyFill="1" applyBorder="1" applyAlignment="1">
      <alignment horizontal="left" vertical="center"/>
    </xf>
    <xf numFmtId="43" fontId="10" fillId="4" borderId="10" xfId="1" applyFont="1" applyFill="1" applyBorder="1" applyAlignment="1" applyProtection="1">
      <alignment horizontal="right" vertical="center" wrapText="1"/>
    </xf>
    <xf numFmtId="0" fontId="19" fillId="4" borderId="10" xfId="0" applyFont="1" applyFill="1" applyBorder="1" applyAlignment="1">
      <alignment horizontal="right" vertical="center" wrapText="1"/>
    </xf>
    <xf numFmtId="4" fontId="10" fillId="4" borderId="10" xfId="0" applyNumberFormat="1" applyFont="1" applyFill="1" applyBorder="1" applyAlignment="1">
      <alignment horizontal="right" vertical="center"/>
    </xf>
    <xf numFmtId="4" fontId="10" fillId="4" borderId="37" xfId="0" applyNumberFormat="1" applyFont="1" applyFill="1" applyBorder="1" applyAlignment="1">
      <alignment horizontal="right" vertical="center"/>
    </xf>
    <xf numFmtId="0" fontId="10" fillId="4" borderId="6" xfId="0" applyFont="1" applyFill="1" applyBorder="1" applyAlignment="1" applyProtection="1">
      <alignment horizontal="center" vertical="center"/>
      <protection locked="0"/>
    </xf>
    <xf numFmtId="166" fontId="26" fillId="4" borderId="0" xfId="0" applyNumberFormat="1" applyFont="1" applyFill="1" applyAlignment="1">
      <alignment horizontal="right"/>
    </xf>
    <xf numFmtId="166" fontId="26" fillId="4" borderId="12" xfId="0" applyNumberFormat="1" applyFont="1" applyFill="1" applyBorder="1" applyAlignment="1">
      <alignment horizontal="right"/>
    </xf>
    <xf numFmtId="0" fontId="27" fillId="4" borderId="0" xfId="0" applyFont="1" applyFill="1" applyAlignment="1">
      <alignment horizontal="center"/>
    </xf>
    <xf numFmtId="0" fontId="28" fillId="4" borderId="0" xfId="0" applyFont="1" applyFill="1" applyAlignment="1">
      <alignment horizontal="center" vertical="center"/>
    </xf>
    <xf numFmtId="0" fontId="3" fillId="4" borderId="0" xfId="0" applyFont="1" applyFill="1" applyProtection="1">
      <protection locked="0"/>
    </xf>
    <xf numFmtId="4" fontId="29" fillId="5" borderId="12" xfId="0" applyNumberFormat="1" applyFont="1" applyFill="1" applyBorder="1" applyAlignment="1">
      <alignment horizontal="right" vertical="center"/>
    </xf>
    <xf numFmtId="0" fontId="29" fillId="4" borderId="0" xfId="0" applyFont="1" applyFill="1" applyProtection="1">
      <protection locked="0"/>
    </xf>
    <xf numFmtId="0" fontId="10" fillId="4" borderId="26" xfId="0" applyFont="1" applyFill="1" applyBorder="1" applyAlignment="1" applyProtection="1">
      <alignment horizontal="center" vertical="center" wrapText="1"/>
      <protection locked="0"/>
    </xf>
    <xf numFmtId="0" fontId="10" fillId="4" borderId="0" xfId="0" applyFont="1" applyFill="1" applyProtection="1">
      <protection locked="0"/>
    </xf>
    <xf numFmtId="0" fontId="5" fillId="5" borderId="0" xfId="0" applyFont="1" applyFill="1" applyAlignment="1">
      <alignment horizontal="center" vertical="center"/>
    </xf>
    <xf numFmtId="0" fontId="9" fillId="4" borderId="28" xfId="0" applyFont="1" applyFill="1" applyBorder="1" applyAlignment="1" applyProtection="1">
      <alignment horizontal="center" vertical="center"/>
      <protection locked="0"/>
    </xf>
    <xf numFmtId="0" fontId="9" fillId="4" borderId="6" xfId="0" applyFont="1" applyFill="1" applyBorder="1" applyAlignment="1" applyProtection="1">
      <alignment horizontal="center" vertical="center"/>
      <protection locked="0"/>
    </xf>
    <xf numFmtId="0" fontId="19" fillId="4" borderId="10" xfId="0" applyFont="1" applyFill="1" applyBorder="1" applyAlignment="1">
      <alignment horizontal="left" vertical="center" wrapText="1"/>
    </xf>
    <xf numFmtId="0" fontId="10" fillId="4" borderId="10" xfId="0" applyFont="1" applyFill="1" applyBorder="1" applyAlignment="1">
      <alignment horizontal="left" vertical="center" wrapText="1"/>
    </xf>
    <xf numFmtId="0" fontId="10" fillId="4" borderId="10" xfId="0" applyFont="1" applyFill="1" applyBorder="1" applyAlignment="1">
      <alignment horizontal="left" vertical="center"/>
    </xf>
    <xf numFmtId="0" fontId="10" fillId="4" borderId="14" xfId="0" applyFont="1" applyFill="1" applyBorder="1" applyAlignment="1">
      <alignment horizontal="center" vertical="center"/>
    </xf>
    <xf numFmtId="164" fontId="10" fillId="3" borderId="0" xfId="0" applyNumberFormat="1" applyFont="1" applyFill="1"/>
    <xf numFmtId="0" fontId="10" fillId="3" borderId="0" xfId="0" applyFont="1" applyFill="1" applyAlignment="1">
      <alignment horizontal="center"/>
    </xf>
    <xf numFmtId="0" fontId="9" fillId="3" borderId="0" xfId="0" quotePrefix="1" applyFont="1" applyFill="1" applyAlignment="1">
      <alignment horizontal="center"/>
    </xf>
    <xf numFmtId="0" fontId="14" fillId="3" borderId="0" xfId="0" applyFont="1" applyFill="1" applyAlignment="1">
      <alignment horizontal="center" textRotation="90"/>
    </xf>
    <xf numFmtId="0" fontId="14" fillId="3" borderId="36" xfId="0" applyFont="1" applyFill="1" applyBorder="1" applyAlignment="1">
      <alignment horizontal="center" textRotation="90" wrapText="1"/>
    </xf>
    <xf numFmtId="0" fontId="14" fillId="3" borderId="41" xfId="0" applyFont="1" applyFill="1" applyBorder="1" applyAlignment="1">
      <alignment horizontal="center" textRotation="90" wrapText="1"/>
    </xf>
    <xf numFmtId="0" fontId="34" fillId="3" borderId="41" xfId="0" applyFont="1" applyFill="1" applyBorder="1" applyAlignment="1">
      <alignment horizontal="center" textRotation="90"/>
    </xf>
    <xf numFmtId="0" fontId="14" fillId="4" borderId="0" xfId="0" applyFont="1" applyFill="1" applyAlignment="1">
      <alignment horizontal="center" textRotation="90"/>
    </xf>
    <xf numFmtId="0" fontId="14" fillId="4" borderId="0" xfId="0" applyFont="1" applyFill="1" applyAlignment="1">
      <alignment horizontal="center" textRotation="90" wrapText="1"/>
    </xf>
    <xf numFmtId="0" fontId="9" fillId="4" borderId="0" xfId="0" applyFont="1" applyFill="1" applyAlignment="1">
      <alignment horizontal="center"/>
    </xf>
    <xf numFmtId="49" fontId="9" fillId="4" borderId="0" xfId="0" applyNumberFormat="1" applyFont="1" applyFill="1" applyAlignment="1">
      <alignment horizontal="center"/>
    </xf>
    <xf numFmtId="0" fontId="9" fillId="4" borderId="0" xfId="0" quotePrefix="1" applyFont="1" applyFill="1" applyAlignment="1">
      <alignment horizontal="center"/>
    </xf>
    <xf numFmtId="164" fontId="15" fillId="3" borderId="0" xfId="2" applyNumberFormat="1" applyFont="1" applyFill="1" applyBorder="1" applyAlignment="1">
      <alignment horizontal="right"/>
    </xf>
    <xf numFmtId="164" fontId="9" fillId="4" borderId="0" xfId="2" applyNumberFormat="1" applyFont="1" applyFill="1" applyBorder="1" applyAlignment="1">
      <alignment horizontal="right"/>
    </xf>
    <xf numFmtId="164" fontId="9" fillId="3" borderId="0" xfId="2" applyNumberFormat="1" applyFont="1" applyFill="1" applyBorder="1" applyAlignment="1">
      <alignment horizontal="right"/>
    </xf>
    <xf numFmtId="4" fontId="26" fillId="4" borderId="0" xfId="0" applyNumberFormat="1" applyFont="1" applyFill="1" applyAlignment="1">
      <alignment horizontal="left"/>
    </xf>
    <xf numFmtId="0" fontId="4" fillId="5" borderId="47" xfId="0" applyFont="1" applyFill="1" applyBorder="1" applyAlignment="1">
      <alignment horizontal="left" vertical="center" wrapText="1"/>
    </xf>
    <xf numFmtId="0" fontId="10" fillId="4" borderId="38" xfId="0" applyFont="1" applyFill="1" applyBorder="1" applyAlignment="1">
      <alignment horizontal="center" vertical="center"/>
    </xf>
    <xf numFmtId="0" fontId="19" fillId="4" borderId="14" xfId="0" applyFont="1" applyFill="1" applyBorder="1"/>
    <xf numFmtId="0" fontId="17" fillId="4" borderId="0" xfId="0" applyFont="1" applyFill="1" applyAlignment="1">
      <alignment vertical="center" wrapText="1"/>
    </xf>
    <xf numFmtId="0" fontId="17" fillId="4" borderId="0" xfId="0" applyFont="1" applyFill="1" applyAlignment="1">
      <alignment wrapText="1"/>
    </xf>
    <xf numFmtId="0" fontId="19" fillId="4" borderId="3" xfId="0" quotePrefix="1" applyFont="1" applyFill="1" applyBorder="1" applyAlignment="1">
      <alignment horizontal="center" vertical="center"/>
    </xf>
    <xf numFmtId="0" fontId="19" fillId="4" borderId="3" xfId="0" applyFont="1" applyFill="1" applyBorder="1" applyAlignment="1">
      <alignment horizontal="center" vertical="center"/>
    </xf>
    <xf numFmtId="0" fontId="19" fillId="4" borderId="5" xfId="0" quotePrefix="1" applyFont="1" applyFill="1" applyBorder="1" applyAlignment="1">
      <alignment horizontal="center" vertical="center"/>
    </xf>
    <xf numFmtId="0" fontId="19" fillId="4" borderId="0" xfId="0" applyFont="1" applyFill="1" applyAlignment="1">
      <alignment vertical="top" wrapText="1"/>
    </xf>
    <xf numFmtId="0" fontId="19" fillId="4" borderId="13" xfId="0" applyFont="1" applyFill="1" applyBorder="1" applyAlignment="1">
      <alignment horizontal="center" vertical="center"/>
    </xf>
    <xf numFmtId="0" fontId="19" fillId="4" borderId="0" xfId="0" applyFont="1" applyFill="1" applyAlignment="1">
      <alignment vertical="center" wrapText="1"/>
    </xf>
    <xf numFmtId="0" fontId="19" fillId="4" borderId="12" xfId="0" applyFont="1" applyFill="1" applyBorder="1"/>
    <xf numFmtId="0" fontId="20" fillId="4" borderId="52" xfId="0" applyFont="1" applyFill="1" applyBorder="1" applyAlignment="1">
      <alignment horizontal="left" vertical="center" wrapText="1"/>
    </xf>
    <xf numFmtId="0" fontId="30" fillId="5" borderId="0" xfId="0" applyFont="1" applyFill="1" applyAlignment="1">
      <alignment horizontal="center" vertical="center"/>
    </xf>
    <xf numFmtId="0" fontId="31" fillId="4" borderId="0" xfId="0" applyFont="1" applyFill="1" applyAlignment="1">
      <alignment horizontal="left" vertical="center"/>
    </xf>
    <xf numFmtId="0" fontId="32" fillId="4" borderId="0" xfId="0" applyFont="1" applyFill="1" applyAlignment="1">
      <alignment horizontal="left"/>
    </xf>
    <xf numFmtId="49" fontId="23" fillId="4" borderId="40" xfId="0" applyNumberFormat="1" applyFont="1" applyFill="1" applyBorder="1" applyAlignment="1" applyProtection="1">
      <alignment horizontal="center" vertical="center" wrapText="1" readingOrder="1"/>
      <protection locked="0"/>
    </xf>
    <xf numFmtId="49" fontId="23" fillId="4" borderId="36" xfId="0" applyNumberFormat="1" applyFont="1" applyFill="1" applyBorder="1" applyAlignment="1" applyProtection="1">
      <alignment horizontal="center" vertical="center" wrapText="1" readingOrder="1"/>
      <protection locked="0"/>
    </xf>
    <xf numFmtId="49" fontId="23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49" fontId="23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19" fillId="4" borderId="3" xfId="0" applyFont="1" applyFill="1" applyBorder="1" applyAlignment="1" applyProtection="1">
      <alignment horizontal="center" vertical="center"/>
      <protection locked="0"/>
    </xf>
    <xf numFmtId="164" fontId="9" fillId="2" borderId="39" xfId="2" applyNumberFormat="1" applyFont="1" applyFill="1" applyBorder="1" applyAlignment="1"/>
    <xf numFmtId="164" fontId="9" fillId="2" borderId="34" xfId="2" applyNumberFormat="1" applyFont="1" applyFill="1" applyBorder="1" applyAlignment="1"/>
    <xf numFmtId="164" fontId="9" fillId="3" borderId="34" xfId="2" applyNumberFormat="1" applyFont="1" applyFill="1" applyBorder="1" applyAlignment="1"/>
    <xf numFmtId="0" fontId="14" fillId="3" borderId="39" xfId="0" applyFont="1" applyFill="1" applyBorder="1" applyAlignment="1">
      <alignment horizontal="center" textRotation="90"/>
    </xf>
    <xf numFmtId="0" fontId="14" fillId="3" borderId="4" xfId="0" applyFont="1" applyFill="1" applyBorder="1" applyAlignment="1">
      <alignment horizontal="center" textRotation="90"/>
    </xf>
    <xf numFmtId="164" fontId="9" fillId="3" borderId="4" xfId="2" applyNumberFormat="1" applyFont="1" applyFill="1" applyBorder="1" applyAlignment="1"/>
    <xf numFmtId="0" fontId="20" fillId="4" borderId="33" xfId="0" applyFont="1" applyFill="1" applyBorder="1" applyAlignment="1" applyProtection="1">
      <alignment vertical="center"/>
      <protection locked="0"/>
    </xf>
    <xf numFmtId="0" fontId="19" fillId="7" borderId="1" xfId="0" applyFont="1" applyFill="1" applyBorder="1" applyAlignment="1" applyProtection="1">
      <alignment vertical="center"/>
      <protection locked="0"/>
    </xf>
    <xf numFmtId="0" fontId="20" fillId="7" borderId="1" xfId="0" applyFont="1" applyFill="1" applyBorder="1" applyAlignment="1" applyProtection="1">
      <alignment vertical="center"/>
      <protection locked="0"/>
    </xf>
    <xf numFmtId="165" fontId="19" fillId="7" borderId="1" xfId="0" applyNumberFormat="1" applyFont="1" applyFill="1" applyBorder="1" applyAlignment="1" applyProtection="1">
      <alignment horizontal="center" vertical="center"/>
      <protection locked="0"/>
    </xf>
    <xf numFmtId="0" fontId="20" fillId="4" borderId="32" xfId="0" applyFont="1" applyFill="1" applyBorder="1" applyAlignment="1" applyProtection="1">
      <alignment vertical="center"/>
      <protection locked="0"/>
    </xf>
    <xf numFmtId="165" fontId="19" fillId="7" borderId="25" xfId="0" applyNumberFormat="1" applyFont="1" applyFill="1" applyBorder="1" applyAlignment="1" applyProtection="1">
      <alignment horizontal="center" vertical="center"/>
      <protection locked="0"/>
    </xf>
    <xf numFmtId="0" fontId="19" fillId="4" borderId="0" xfId="0" applyFont="1" applyFill="1" applyAlignment="1" applyProtection="1">
      <alignment horizontal="center" vertical="center"/>
      <protection locked="0"/>
    </xf>
    <xf numFmtId="0" fontId="10" fillId="4" borderId="19" xfId="0" applyFont="1" applyFill="1" applyBorder="1" applyAlignment="1" applyProtection="1">
      <alignment horizontal="center" vertical="center"/>
      <protection locked="0"/>
    </xf>
    <xf numFmtId="0" fontId="19" fillId="4" borderId="25" xfId="0" applyFont="1" applyFill="1" applyBorder="1" applyAlignment="1" applyProtection="1">
      <alignment horizontal="left" vertical="center"/>
      <protection locked="0"/>
    </xf>
    <xf numFmtId="0" fontId="20" fillId="4" borderId="33" xfId="0" applyFont="1" applyFill="1" applyBorder="1" applyAlignment="1" applyProtection="1">
      <alignment horizontal="left" vertical="center"/>
      <protection locked="0"/>
    </xf>
    <xf numFmtId="0" fontId="22" fillId="4" borderId="19" xfId="0" applyFont="1" applyFill="1" applyBorder="1" applyAlignment="1" applyProtection="1">
      <alignment horizontal="center" vertical="center" wrapText="1" readingOrder="1"/>
      <protection locked="0"/>
    </xf>
    <xf numFmtId="0" fontId="22" fillId="4" borderId="4" xfId="0" applyFont="1" applyFill="1" applyBorder="1" applyAlignment="1" applyProtection="1">
      <alignment horizontal="center" vertical="center" wrapText="1" readingOrder="1"/>
      <protection locked="0"/>
    </xf>
    <xf numFmtId="0" fontId="20" fillId="4" borderId="1" xfId="0" applyFont="1" applyFill="1" applyBorder="1" applyAlignment="1" applyProtection="1">
      <alignment vertical="center"/>
      <protection locked="0"/>
    </xf>
    <xf numFmtId="0" fontId="20" fillId="7" borderId="26" xfId="0" applyFont="1" applyFill="1" applyBorder="1" applyAlignment="1">
      <alignment horizontal="left" vertical="center" wrapText="1"/>
    </xf>
    <xf numFmtId="0" fontId="20" fillId="7" borderId="1" xfId="0" applyFont="1" applyFill="1" applyBorder="1" applyAlignment="1">
      <alignment horizontal="left" vertical="center" wrapText="1"/>
    </xf>
    <xf numFmtId="0" fontId="19" fillId="7" borderId="1" xfId="0" applyFont="1" applyFill="1" applyBorder="1"/>
    <xf numFmtId="0" fontId="19" fillId="7" borderId="2" xfId="0" applyFont="1" applyFill="1" applyBorder="1"/>
    <xf numFmtId="0" fontId="20" fillId="7" borderId="32" xfId="0" applyFont="1" applyFill="1" applyBorder="1" applyAlignment="1">
      <alignment horizontal="left" vertical="center"/>
    </xf>
    <xf numFmtId="0" fontId="20" fillId="7" borderId="1" xfId="0" applyFont="1" applyFill="1" applyBorder="1" applyAlignment="1">
      <alignment horizontal="left" vertical="center"/>
    </xf>
    <xf numFmtId="0" fontId="20" fillId="4" borderId="26" xfId="0" applyFont="1" applyFill="1" applyBorder="1" applyAlignment="1">
      <alignment vertical="center" wrapText="1"/>
    </xf>
    <xf numFmtId="0" fontId="20" fillId="4" borderId="32" xfId="0" applyFont="1" applyFill="1" applyBorder="1" applyAlignment="1">
      <alignment vertical="center" wrapText="1"/>
    </xf>
    <xf numFmtId="0" fontId="20" fillId="4" borderId="28" xfId="0" applyFont="1" applyFill="1" applyBorder="1" applyAlignment="1">
      <alignment vertical="center" wrapText="1"/>
    </xf>
    <xf numFmtId="0" fontId="20" fillId="4" borderId="26" xfId="0" applyFont="1" applyFill="1" applyBorder="1" applyAlignment="1">
      <alignment horizontal="left" vertical="center" wrapText="1"/>
    </xf>
    <xf numFmtId="0" fontId="20" fillId="4" borderId="32" xfId="0" applyFont="1" applyFill="1" applyBorder="1" applyAlignment="1">
      <alignment horizontal="left" vertical="center"/>
    </xf>
    <xf numFmtId="0" fontId="20" fillId="4" borderId="32" xfId="0" applyFont="1" applyFill="1" applyBorder="1" applyAlignment="1">
      <alignment horizontal="left" vertical="center" wrapText="1"/>
    </xf>
    <xf numFmtId="49" fontId="23" fillId="4" borderId="54" xfId="0" applyNumberFormat="1" applyFont="1" applyFill="1" applyBorder="1" applyAlignment="1" applyProtection="1">
      <alignment horizontal="center" vertical="center" wrapText="1" readingOrder="1"/>
      <protection locked="0"/>
    </xf>
    <xf numFmtId="49" fontId="24" fillId="4" borderId="54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4" borderId="43" xfId="0" applyFont="1" applyFill="1" applyBorder="1" applyAlignment="1" applyProtection="1">
      <alignment horizontal="center" vertical="center"/>
      <protection locked="0"/>
    </xf>
    <xf numFmtId="0" fontId="14" fillId="4" borderId="29" xfId="0" applyFont="1" applyFill="1" applyBorder="1" applyAlignment="1">
      <alignment horizontal="center" vertical="center"/>
    </xf>
    <xf numFmtId="0" fontId="14" fillId="4" borderId="27" xfId="0" applyFont="1" applyFill="1" applyBorder="1" applyAlignment="1">
      <alignment horizontal="left" vertical="center"/>
    </xf>
    <xf numFmtId="0" fontId="36" fillId="4" borderId="55" xfId="0" applyFont="1" applyFill="1" applyBorder="1" applyAlignment="1" applyProtection="1">
      <alignment horizontal="center" vertical="center"/>
      <protection locked="0"/>
    </xf>
    <xf numFmtId="0" fontId="29" fillId="3" borderId="0" xfId="0" applyFont="1" applyFill="1" applyAlignment="1">
      <alignment horizontal="center"/>
    </xf>
    <xf numFmtId="0" fontId="26" fillId="3" borderId="41" xfId="0" applyFont="1" applyFill="1" applyBorder="1"/>
    <xf numFmtId="0" fontId="26" fillId="3" borderId="1" xfId="0" applyFont="1" applyFill="1" applyBorder="1"/>
    <xf numFmtId="9" fontId="26" fillId="3" borderId="1" xfId="0" applyNumberFormat="1" applyFont="1" applyFill="1" applyBorder="1"/>
    <xf numFmtId="9" fontId="26" fillId="3" borderId="3" xfId="0" applyNumberFormat="1" applyFont="1" applyFill="1" applyBorder="1" applyProtection="1">
      <protection locked="0"/>
    </xf>
    <xf numFmtId="4" fontId="26" fillId="3" borderId="41" xfId="0" applyNumberFormat="1" applyFont="1" applyFill="1" applyBorder="1"/>
    <xf numFmtId="4" fontId="26" fillId="9" borderId="27" xfId="0" applyNumberFormat="1" applyFont="1" applyFill="1" applyBorder="1"/>
    <xf numFmtId="4" fontId="26" fillId="9" borderId="29" xfId="0" applyNumberFormat="1" applyFont="1" applyFill="1" applyBorder="1"/>
    <xf numFmtId="164" fontId="9" fillId="3" borderId="0" xfId="0" quotePrefix="1" applyNumberFormat="1" applyFont="1" applyFill="1" applyAlignment="1">
      <alignment horizontal="center"/>
    </xf>
    <xf numFmtId="0" fontId="4" fillId="5" borderId="47" xfId="0" applyFont="1" applyFill="1" applyBorder="1" applyAlignment="1" applyProtection="1">
      <alignment horizontal="left" vertical="center" wrapText="1"/>
      <protection locked="0"/>
    </xf>
    <xf numFmtId="0" fontId="20" fillId="4" borderId="33" xfId="0" applyFont="1" applyFill="1" applyBorder="1" applyAlignment="1" applyProtection="1">
      <alignment horizontal="left" vertical="center" wrapText="1"/>
      <protection locked="0"/>
    </xf>
    <xf numFmtId="0" fontId="11" fillId="4" borderId="14" xfId="0" applyFont="1" applyFill="1" applyBorder="1" applyAlignment="1">
      <alignment vertical="center"/>
    </xf>
    <xf numFmtId="0" fontId="11" fillId="4" borderId="0" xfId="0" applyFont="1" applyFill="1" applyAlignment="1">
      <alignment vertical="center"/>
    </xf>
    <xf numFmtId="0" fontId="19" fillId="4" borderId="26" xfId="0" applyFont="1" applyFill="1" applyBorder="1" applyAlignment="1">
      <alignment horizontal="center" vertical="center"/>
    </xf>
    <xf numFmtId="0" fontId="9" fillId="4" borderId="23" xfId="0" applyFont="1" applyFill="1" applyBorder="1" applyAlignment="1" applyProtection="1">
      <alignment horizontal="center" vertical="center"/>
      <protection locked="0"/>
    </xf>
    <xf numFmtId="0" fontId="20" fillId="4" borderId="33" xfId="0" applyFont="1" applyFill="1" applyBorder="1" applyAlignment="1" applyProtection="1">
      <alignment vertical="center" wrapText="1"/>
      <protection locked="0"/>
    </xf>
    <xf numFmtId="0" fontId="19" fillId="4" borderId="2" xfId="0" applyFont="1" applyFill="1" applyBorder="1" applyAlignment="1" applyProtection="1">
      <alignment horizontal="left" vertical="center"/>
      <protection locked="0"/>
    </xf>
    <xf numFmtId="0" fontId="9" fillId="4" borderId="3" xfId="0" applyFont="1" applyFill="1" applyBorder="1" applyAlignment="1" applyProtection="1">
      <alignment horizontal="center" vertical="center"/>
      <protection locked="0"/>
    </xf>
    <xf numFmtId="0" fontId="9" fillId="4" borderId="56" xfId="0" applyFont="1" applyFill="1" applyBorder="1" applyAlignment="1" applyProtection="1">
      <alignment horizontal="center" vertical="center"/>
      <protection locked="0"/>
    </xf>
    <xf numFmtId="0" fontId="4" fillId="5" borderId="24" xfId="0" applyFont="1" applyFill="1" applyBorder="1" applyAlignment="1" applyProtection="1">
      <alignment horizontal="left" vertical="center" wrapText="1"/>
      <protection locked="0"/>
    </xf>
    <xf numFmtId="4" fontId="26" fillId="3" borderId="41" xfId="0" applyNumberFormat="1" applyFont="1" applyFill="1" applyBorder="1" applyProtection="1">
      <protection locked="0"/>
    </xf>
    <xf numFmtId="0" fontId="20" fillId="4" borderId="3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0" fillId="4" borderId="3" xfId="0" applyFont="1" applyFill="1" applyBorder="1" applyAlignment="1" applyProtection="1">
      <alignment horizontal="center" vertical="center"/>
      <protection locked="0"/>
    </xf>
    <xf numFmtId="0" fontId="22" fillId="4" borderId="3" xfId="0" applyFont="1" applyFill="1" applyBorder="1" applyAlignment="1" applyProtection="1">
      <alignment horizontal="center" vertical="center" wrapText="1" readingOrder="1"/>
      <protection locked="0"/>
    </xf>
    <xf numFmtId="0" fontId="9" fillId="4" borderId="19" xfId="0" applyFont="1" applyFill="1" applyBorder="1" applyAlignment="1" applyProtection="1">
      <alignment horizontal="center" vertical="center"/>
      <protection locked="0"/>
    </xf>
    <xf numFmtId="49" fontId="23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15" xfId="0" applyFont="1" applyBorder="1" applyAlignment="1" applyProtection="1">
      <alignment horizontal="center" vertical="center"/>
      <protection locked="0"/>
    </xf>
    <xf numFmtId="0" fontId="10" fillId="4" borderId="57" xfId="0" applyFont="1" applyFill="1" applyBorder="1" applyAlignment="1" applyProtection="1">
      <alignment horizontal="center" vertical="center"/>
      <protection locked="0"/>
    </xf>
    <xf numFmtId="0" fontId="9" fillId="4" borderId="57" xfId="0" applyFont="1" applyFill="1" applyBorder="1" applyAlignment="1" applyProtection="1">
      <alignment horizontal="center" vertical="center"/>
      <protection locked="0"/>
    </xf>
    <xf numFmtId="4" fontId="10" fillId="3" borderId="14" xfId="0" applyNumberFormat="1" applyFont="1" applyFill="1" applyBorder="1" applyAlignment="1">
      <alignment vertical="center"/>
    </xf>
    <xf numFmtId="4" fontId="29" fillId="5" borderId="48" xfId="0" applyNumberFormat="1" applyFont="1" applyFill="1" applyBorder="1" applyAlignment="1">
      <alignment horizontal="right" vertical="center"/>
    </xf>
    <xf numFmtId="4" fontId="29" fillId="5" borderId="18" xfId="0" applyNumberFormat="1" applyFont="1" applyFill="1" applyBorder="1" applyAlignment="1">
      <alignment horizontal="right" vertical="center"/>
    </xf>
    <xf numFmtId="0" fontId="4" fillId="5" borderId="14" xfId="0" applyFont="1" applyFill="1" applyBorder="1" applyAlignment="1" applyProtection="1">
      <alignment vertical="center" wrapText="1"/>
      <protection locked="0"/>
    </xf>
    <xf numFmtId="4" fontId="4" fillId="5" borderId="26" xfId="0" applyNumberFormat="1" applyFont="1" applyFill="1" applyBorder="1" applyAlignment="1">
      <alignment horizontal="right" vertical="center"/>
    </xf>
    <xf numFmtId="4" fontId="4" fillId="5" borderId="48" xfId="0" applyNumberFormat="1" applyFont="1" applyFill="1" applyBorder="1" applyAlignment="1">
      <alignment horizontal="right" vertical="center"/>
    </xf>
    <xf numFmtId="0" fontId="10" fillId="4" borderId="32" xfId="0" applyFont="1" applyFill="1" applyBorder="1" applyAlignment="1">
      <alignment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vertical="center"/>
    </xf>
    <xf numFmtId="43" fontId="10" fillId="4" borderId="5" xfId="1" applyFont="1" applyFill="1" applyBorder="1" applyAlignment="1" applyProtection="1">
      <alignment vertical="center" wrapText="1"/>
    </xf>
    <xf numFmtId="0" fontId="1" fillId="4" borderId="3" xfId="0" applyFont="1" applyFill="1" applyBorder="1" applyAlignment="1">
      <alignment horizontal="left" vertical="center"/>
    </xf>
    <xf numFmtId="0" fontId="9" fillId="5" borderId="7" xfId="0" applyFont="1" applyFill="1" applyBorder="1" applyAlignment="1" applyProtection="1">
      <alignment horizontal="center" vertical="center"/>
      <protection locked="0"/>
    </xf>
    <xf numFmtId="0" fontId="10" fillId="5" borderId="33" xfId="0" applyFont="1" applyFill="1" applyBorder="1" applyAlignment="1">
      <alignment horizontal="left" vertical="center" wrapText="1"/>
    </xf>
    <xf numFmtId="0" fontId="10" fillId="5" borderId="0" xfId="0" applyFont="1" applyFill="1" applyAlignment="1">
      <alignment horizontal="left" vertical="center" wrapText="1"/>
    </xf>
    <xf numFmtId="43" fontId="1" fillId="4" borderId="58" xfId="1" applyFont="1" applyFill="1" applyBorder="1" applyAlignment="1" applyProtection="1">
      <alignment horizontal="left" vertical="center"/>
    </xf>
    <xf numFmtId="0" fontId="5" fillId="5" borderId="50" xfId="0" applyFont="1" applyFill="1" applyBorder="1" applyAlignment="1">
      <alignment vertical="center"/>
    </xf>
    <xf numFmtId="0" fontId="21" fillId="5" borderId="51" xfId="0" applyFont="1" applyFill="1" applyBorder="1" applyAlignment="1">
      <alignment vertical="center"/>
    </xf>
    <xf numFmtId="0" fontId="10" fillId="4" borderId="28" xfId="0" applyFont="1" applyFill="1" applyBorder="1" applyAlignment="1" applyProtection="1">
      <alignment horizontal="center" vertical="center"/>
      <protection locked="0"/>
    </xf>
    <xf numFmtId="0" fontId="4" fillId="5" borderId="24" xfId="0" applyFont="1" applyFill="1" applyBorder="1" applyAlignment="1">
      <alignment horizontal="left" vertical="center" wrapText="1"/>
    </xf>
    <xf numFmtId="0" fontId="10" fillId="4" borderId="22" xfId="0" applyFont="1" applyFill="1" applyBorder="1" applyAlignment="1" applyProtection="1">
      <alignment horizontal="center" vertical="center" wrapText="1"/>
      <protection locked="0"/>
    </xf>
    <xf numFmtId="0" fontId="10" fillId="4" borderId="6" xfId="0" applyFont="1" applyFill="1" applyBorder="1" applyAlignment="1" applyProtection="1">
      <alignment horizontal="center" vertical="center" wrapText="1"/>
      <protection locked="0"/>
    </xf>
    <xf numFmtId="0" fontId="10" fillId="4" borderId="28" xfId="0" applyFont="1" applyFill="1" applyBorder="1" applyAlignment="1" applyProtection="1">
      <alignment horizontal="center" vertical="center" wrapText="1"/>
      <protection locked="0"/>
    </xf>
    <xf numFmtId="0" fontId="30" fillId="5" borderId="46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0" fontId="4" fillId="5" borderId="26" xfId="0" applyFont="1" applyFill="1" applyBorder="1" applyAlignment="1">
      <alignment vertical="center" wrapText="1"/>
    </xf>
    <xf numFmtId="0" fontId="25" fillId="4" borderId="2" xfId="0" applyFont="1" applyFill="1" applyBorder="1" applyAlignment="1" applyProtection="1">
      <alignment horizontal="center"/>
      <protection locked="0"/>
    </xf>
    <xf numFmtId="0" fontId="25" fillId="4" borderId="3" xfId="0" applyFont="1" applyFill="1" applyBorder="1" applyAlignment="1" applyProtection="1">
      <alignment horizontal="center"/>
      <protection locked="0"/>
    </xf>
    <xf numFmtId="0" fontId="10" fillId="5" borderId="49" xfId="0" applyFont="1" applyFill="1" applyBorder="1" applyAlignment="1">
      <alignment horizontal="left" vertical="center" wrapText="1"/>
    </xf>
    <xf numFmtId="0" fontId="25" fillId="4" borderId="23" xfId="0" applyFont="1" applyFill="1" applyBorder="1" applyAlignment="1" applyProtection="1">
      <alignment horizontal="center"/>
      <protection locked="0"/>
    </xf>
    <xf numFmtId="0" fontId="1" fillId="4" borderId="45" xfId="0" applyFont="1" applyFill="1" applyBorder="1" applyAlignment="1">
      <alignment vertical="center"/>
    </xf>
    <xf numFmtId="0" fontId="25" fillId="4" borderId="0" xfId="0" applyFont="1" applyFill="1" applyAlignment="1" applyProtection="1">
      <alignment horizontal="center"/>
      <protection locked="0"/>
    </xf>
    <xf numFmtId="0" fontId="1" fillId="4" borderId="39" xfId="0" applyFont="1" applyFill="1" applyBorder="1" applyAlignment="1">
      <alignment horizontal="left" vertical="center"/>
    </xf>
    <xf numFmtId="0" fontId="30" fillId="5" borderId="50" xfId="0" applyFont="1" applyFill="1" applyBorder="1" applyAlignment="1">
      <alignment horizontal="center" vertical="center"/>
    </xf>
    <xf numFmtId="0" fontId="14" fillId="3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/>
    </xf>
    <xf numFmtId="0" fontId="14" fillId="3" borderId="0" xfId="0" applyFont="1" applyFill="1" applyAlignment="1">
      <alignment horizontal="left" vertical="top" wrapText="1" indent="1"/>
    </xf>
    <xf numFmtId="0" fontId="0" fillId="0" borderId="0" xfId="0" applyAlignment="1">
      <alignment horizontal="left" vertical="top" indent="1"/>
    </xf>
    <xf numFmtId="0" fontId="9" fillId="3" borderId="0" xfId="0" applyFont="1" applyFill="1" applyAlignment="1">
      <alignment horizontal="left" vertical="top" wrapText="1" indent="1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5" fillId="8" borderId="38" xfId="0" applyFont="1" applyFill="1" applyBorder="1" applyAlignment="1">
      <alignment horizontal="center" vertical="center"/>
    </xf>
    <xf numFmtId="0" fontId="35" fillId="8" borderId="10" xfId="0" applyFont="1" applyFill="1" applyBorder="1" applyAlignment="1">
      <alignment horizontal="center" vertical="center"/>
    </xf>
    <xf numFmtId="0" fontId="35" fillId="8" borderId="37" xfId="0" applyFont="1" applyFill="1" applyBorder="1" applyAlignment="1">
      <alignment horizontal="center" vertical="center"/>
    </xf>
    <xf numFmtId="164" fontId="15" fillId="3" borderId="0" xfId="2" applyNumberFormat="1" applyFont="1" applyFill="1" applyBorder="1" applyAlignment="1">
      <alignment horizontal="right"/>
    </xf>
    <xf numFmtId="0" fontId="9" fillId="4" borderId="0" xfId="0" quotePrefix="1" applyFont="1" applyFill="1" applyAlignment="1">
      <alignment horizontal="center"/>
    </xf>
    <xf numFmtId="0" fontId="9" fillId="4" borderId="0" xfId="0" applyFont="1" applyFill="1" applyAlignment="1">
      <alignment horizontal="center"/>
    </xf>
    <xf numFmtId="164" fontId="9" fillId="4" borderId="0" xfId="2" applyNumberFormat="1" applyFont="1" applyFill="1" applyBorder="1" applyAlignment="1">
      <alignment horizontal="right"/>
    </xf>
    <xf numFmtId="0" fontId="12" fillId="3" borderId="0" xfId="0" applyFont="1" applyFill="1" applyAlignment="1">
      <alignment horizontal="center" textRotation="90"/>
    </xf>
    <xf numFmtId="0" fontId="4" fillId="3" borderId="0" xfId="0" applyFont="1" applyFill="1" applyAlignment="1">
      <alignment horizontal="center"/>
    </xf>
    <xf numFmtId="0" fontId="18" fillId="8" borderId="38" xfId="0" applyFont="1" applyFill="1" applyBorder="1" applyAlignment="1">
      <alignment horizontal="center" vertical="center"/>
    </xf>
    <xf numFmtId="0" fontId="18" fillId="8" borderId="10" xfId="0" applyFont="1" applyFill="1" applyBorder="1" applyAlignment="1">
      <alignment horizontal="center" vertical="center"/>
    </xf>
    <xf numFmtId="0" fontId="18" fillId="8" borderId="37" xfId="0" applyFont="1" applyFill="1" applyBorder="1" applyAlignment="1">
      <alignment horizontal="center" vertical="center"/>
    </xf>
    <xf numFmtId="0" fontId="14" fillId="4" borderId="0" xfId="0" applyFont="1" applyFill="1" applyAlignment="1">
      <alignment horizontal="center" textRotation="90"/>
    </xf>
    <xf numFmtId="0" fontId="14" fillId="4" borderId="0" xfId="0" applyFont="1" applyFill="1" applyAlignment="1">
      <alignment horizontal="center" textRotation="90" wrapText="1"/>
    </xf>
    <xf numFmtId="4" fontId="10" fillId="3" borderId="1" xfId="0" applyNumberFormat="1" applyFont="1" applyFill="1" applyBorder="1" applyAlignment="1">
      <alignment horizontal="right"/>
    </xf>
    <xf numFmtId="4" fontId="10" fillId="3" borderId="25" xfId="0" applyNumberFormat="1" applyFont="1" applyFill="1" applyBorder="1" applyAlignment="1">
      <alignment horizontal="right"/>
    </xf>
    <xf numFmtId="0" fontId="11" fillId="5" borderId="31" xfId="0" applyFont="1" applyFill="1" applyBorder="1" applyAlignment="1">
      <alignment horizontal="center" vertical="center" wrapText="1"/>
    </xf>
    <xf numFmtId="0" fontId="11" fillId="5" borderId="11" xfId="0" applyFont="1" applyFill="1" applyBorder="1" applyAlignment="1">
      <alignment horizontal="center" vertical="center" wrapText="1"/>
    </xf>
    <xf numFmtId="0" fontId="11" fillId="5" borderId="53" xfId="0" applyFont="1" applyFill="1" applyBorder="1" applyAlignment="1">
      <alignment horizontal="center" vertical="center" wrapText="1"/>
    </xf>
    <xf numFmtId="0" fontId="11" fillId="5" borderId="36" xfId="0" applyFont="1" applyFill="1" applyBorder="1" applyAlignment="1">
      <alignment horizontal="center" vertical="center" wrapText="1"/>
    </xf>
    <xf numFmtId="0" fontId="11" fillId="5" borderId="41" xfId="0" applyFont="1" applyFill="1" applyBorder="1" applyAlignment="1">
      <alignment horizontal="center" vertical="center" wrapText="1"/>
    </xf>
    <xf numFmtId="0" fontId="11" fillId="5" borderId="40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left"/>
    </xf>
    <xf numFmtId="0" fontId="26" fillId="3" borderId="2" xfId="0" applyFont="1" applyFill="1" applyBorder="1" applyAlignment="1">
      <alignment horizontal="left"/>
    </xf>
    <xf numFmtId="0" fontId="10" fillId="4" borderId="32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0" fontId="10" fillId="4" borderId="2" xfId="0" applyFont="1" applyFill="1" applyBorder="1" applyAlignment="1">
      <alignment horizontal="left" vertical="center"/>
    </xf>
    <xf numFmtId="0" fontId="11" fillId="5" borderId="45" xfId="0" applyFont="1" applyFill="1" applyBorder="1" applyAlignment="1">
      <alignment horizontal="center" vertical="center" wrapText="1"/>
    </xf>
    <xf numFmtId="0" fontId="11" fillId="5" borderId="44" xfId="0" applyFont="1" applyFill="1" applyBorder="1" applyAlignment="1">
      <alignment horizontal="center" vertical="center" wrapText="1"/>
    </xf>
    <xf numFmtId="0" fontId="11" fillId="5" borderId="42" xfId="0" applyFont="1" applyFill="1" applyBorder="1" applyAlignment="1">
      <alignment horizontal="center" vertical="center" wrapText="1"/>
    </xf>
    <xf numFmtId="0" fontId="10" fillId="0" borderId="52" xfId="0" applyFont="1" applyBorder="1" applyAlignment="1" applyProtection="1">
      <alignment horizontal="center" vertical="center" wrapText="1"/>
      <protection locked="0"/>
    </xf>
    <xf numFmtId="0" fontId="10" fillId="0" borderId="8" xfId="0" applyFont="1" applyBorder="1" applyAlignment="1" applyProtection="1">
      <alignment horizontal="center" vertical="center" wrapText="1"/>
      <protection locked="0"/>
    </xf>
    <xf numFmtId="0" fontId="10" fillId="0" borderId="44" xfId="0" applyFont="1" applyBorder="1" applyAlignment="1" applyProtection="1">
      <alignment horizontal="center" vertical="center" wrapText="1"/>
      <protection locked="0"/>
    </xf>
    <xf numFmtId="0" fontId="10" fillId="0" borderId="16" xfId="0" applyFont="1" applyBorder="1" applyAlignment="1" applyProtection="1">
      <alignment horizontal="center" vertical="center" wrapText="1"/>
      <protection locked="0"/>
    </xf>
    <xf numFmtId="43" fontId="10" fillId="4" borderId="33" xfId="1" applyFont="1" applyFill="1" applyBorder="1" applyAlignment="1" applyProtection="1">
      <alignment vertical="center"/>
    </xf>
    <xf numFmtId="43" fontId="10" fillId="4" borderId="35" xfId="1" applyFont="1" applyFill="1" applyBorder="1" applyAlignment="1" applyProtection="1">
      <alignment vertical="center"/>
    </xf>
    <xf numFmtId="39" fontId="10" fillId="4" borderId="31" xfId="1" applyNumberFormat="1" applyFont="1" applyFill="1" applyBorder="1" applyAlignment="1" applyProtection="1">
      <alignment horizontal="right" vertical="center"/>
    </xf>
    <xf numFmtId="39" fontId="10" fillId="4" borderId="49" xfId="1" applyNumberFormat="1" applyFont="1" applyFill="1" applyBorder="1" applyAlignment="1" applyProtection="1">
      <alignment horizontal="right" vertical="center"/>
    </xf>
    <xf numFmtId="0" fontId="10" fillId="0" borderId="32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3" fontId="10" fillId="0" borderId="32" xfId="1" applyFont="1" applyFill="1" applyBorder="1" applyAlignment="1" applyProtection="1">
      <alignment vertical="center"/>
    </xf>
    <xf numFmtId="43" fontId="10" fillId="0" borderId="2" xfId="1" applyFont="1" applyFill="1" applyBorder="1" applyAlignment="1" applyProtection="1">
      <alignment vertical="center"/>
    </xf>
    <xf numFmtId="39" fontId="10" fillId="4" borderId="32" xfId="1" applyNumberFormat="1" applyFont="1" applyFill="1" applyBorder="1" applyAlignment="1" applyProtection="1">
      <alignment horizontal="right" vertical="center"/>
    </xf>
    <xf numFmtId="39" fontId="10" fillId="4" borderId="25" xfId="1" applyNumberFormat="1" applyFont="1" applyFill="1" applyBorder="1" applyAlignment="1" applyProtection="1">
      <alignment horizontal="right" vertical="center"/>
    </xf>
    <xf numFmtId="0" fontId="10" fillId="4" borderId="32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43" fontId="10" fillId="4" borderId="36" xfId="1" applyFont="1" applyFill="1" applyBorder="1" applyAlignment="1" applyProtection="1">
      <alignment vertical="center"/>
    </xf>
    <xf numFmtId="43" fontId="10" fillId="4" borderId="40" xfId="1" applyFont="1" applyFill="1" applyBorder="1" applyAlignment="1" applyProtection="1">
      <alignment vertical="center"/>
    </xf>
    <xf numFmtId="0" fontId="10" fillId="0" borderId="31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53" xfId="0" applyFont="1" applyBorder="1" applyAlignment="1">
      <alignment horizontal="left" vertical="center" wrapText="1"/>
    </xf>
    <xf numFmtId="0" fontId="10" fillId="4" borderId="31" xfId="0" applyFont="1" applyFill="1" applyBorder="1" applyAlignment="1">
      <alignment horizontal="left" vertical="center"/>
    </xf>
    <xf numFmtId="0" fontId="14" fillId="4" borderId="42" xfId="0" applyFont="1" applyFill="1" applyBorder="1" applyAlignment="1" applyProtection="1">
      <alignment horizontal="center" vertical="center"/>
      <protection locked="0"/>
    </xf>
    <xf numFmtId="0" fontId="14" fillId="4" borderId="30" xfId="0" applyFont="1" applyFill="1" applyBorder="1" applyAlignment="1" applyProtection="1">
      <alignment horizontal="center" vertical="center"/>
      <protection locked="0"/>
    </xf>
    <xf numFmtId="0" fontId="14" fillId="4" borderId="15" xfId="0" applyFont="1" applyFill="1" applyBorder="1" applyAlignment="1" applyProtection="1">
      <alignment horizontal="center" vertical="center"/>
      <protection locked="0"/>
    </xf>
    <xf numFmtId="0" fontId="8" fillId="4" borderId="42" xfId="0" applyFont="1" applyFill="1" applyBorder="1" applyAlignment="1" applyProtection="1">
      <alignment horizontal="center" vertical="center"/>
      <protection locked="0"/>
    </xf>
    <xf numFmtId="0" fontId="8" fillId="4" borderId="15" xfId="0" applyFont="1" applyFill="1" applyBorder="1" applyAlignment="1" applyProtection="1">
      <alignment horizontal="center" vertical="center"/>
      <protection locked="0"/>
    </xf>
    <xf numFmtId="0" fontId="14" fillId="4" borderId="43" xfId="0" applyFont="1" applyFill="1" applyBorder="1" applyAlignment="1" applyProtection="1">
      <alignment horizontal="center" vertical="center" wrapText="1"/>
      <protection locked="0"/>
    </xf>
    <xf numFmtId="0" fontId="14" fillId="4" borderId="44" xfId="0" applyFont="1" applyFill="1" applyBorder="1" applyAlignment="1" applyProtection="1">
      <alignment horizontal="center" vertical="center" wrapText="1"/>
      <protection locked="0"/>
    </xf>
    <xf numFmtId="0" fontId="14" fillId="4" borderId="42" xfId="0" applyFont="1" applyFill="1" applyBorder="1" applyAlignment="1" applyProtection="1">
      <alignment horizontal="center" vertical="center" wrapText="1"/>
      <protection locked="0"/>
    </xf>
    <xf numFmtId="0" fontId="14" fillId="4" borderId="27" xfId="0" applyFont="1" applyFill="1" applyBorder="1" applyAlignment="1" applyProtection="1">
      <alignment horizontal="left" vertical="center" wrapText="1"/>
      <protection locked="0"/>
    </xf>
    <xf numFmtId="0" fontId="14" fillId="4" borderId="29" xfId="0" applyFont="1" applyFill="1" applyBorder="1" applyAlignment="1" applyProtection="1">
      <alignment horizontal="left" vertical="center" wrapText="1"/>
      <protection locked="0"/>
    </xf>
    <xf numFmtId="0" fontId="4" fillId="5" borderId="50" xfId="0" applyFont="1" applyFill="1" applyBorder="1" applyAlignment="1">
      <alignment horizontal="left" vertical="center" wrapText="1"/>
    </xf>
    <xf numFmtId="0" fontId="4" fillId="5" borderId="46" xfId="0" applyFont="1" applyFill="1" applyBorder="1" applyAlignment="1">
      <alignment horizontal="left" vertical="center" wrapText="1"/>
    </xf>
    <xf numFmtId="0" fontId="4" fillId="5" borderId="51" xfId="0" applyFont="1" applyFill="1" applyBorder="1" applyAlignment="1">
      <alignment horizontal="left" vertical="center" wrapText="1"/>
    </xf>
    <xf numFmtId="164" fontId="2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164" fontId="24" fillId="4" borderId="49" xfId="0" applyNumberFormat="1" applyFont="1" applyFill="1" applyBorder="1" applyAlignment="1" applyProtection="1">
      <alignment horizontal="center" vertical="center" wrapText="1" readingOrder="1"/>
      <protection locked="0"/>
    </xf>
    <xf numFmtId="164" fontId="2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164" fontId="2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164" fontId="24" fillId="4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2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4" fillId="4" borderId="29" xfId="0" applyFont="1" applyFill="1" applyBorder="1" applyAlignment="1" applyProtection="1">
      <alignment horizontal="center" vertical="center"/>
      <protection locked="0"/>
    </xf>
    <xf numFmtId="0" fontId="14" fillId="4" borderId="17" xfId="0" applyFont="1" applyFill="1" applyBorder="1" applyAlignment="1" applyProtection="1">
      <alignment horizontal="center" vertical="center"/>
      <protection locked="0"/>
    </xf>
    <xf numFmtId="0" fontId="5" fillId="5" borderId="50" xfId="0" applyFont="1" applyFill="1" applyBorder="1" applyAlignment="1">
      <alignment horizontal="left" vertical="center"/>
    </xf>
    <xf numFmtId="0" fontId="21" fillId="5" borderId="51" xfId="0" applyFont="1" applyFill="1" applyBorder="1" applyAlignment="1">
      <alignment horizontal="left" vertical="center"/>
    </xf>
    <xf numFmtId="4" fontId="4" fillId="5" borderId="50" xfId="0" applyNumberFormat="1" applyFont="1" applyFill="1" applyBorder="1" applyAlignment="1">
      <alignment horizontal="right" vertical="center"/>
    </xf>
    <xf numFmtId="4" fontId="4" fillId="5" borderId="18" xfId="0" applyNumberFormat="1" applyFont="1" applyFill="1" applyBorder="1" applyAlignment="1">
      <alignment horizontal="right" vertical="center"/>
    </xf>
    <xf numFmtId="43" fontId="10" fillId="4" borderId="32" xfId="1" applyFont="1" applyFill="1" applyBorder="1" applyAlignment="1" applyProtection="1">
      <alignment vertical="center"/>
    </xf>
    <xf numFmtId="43" fontId="10" fillId="4" borderId="2" xfId="1" applyFont="1" applyFill="1" applyBorder="1" applyAlignment="1" applyProtection="1">
      <alignment vertical="center"/>
    </xf>
    <xf numFmtId="0" fontId="20" fillId="4" borderId="14" xfId="0" applyFont="1" applyFill="1" applyBorder="1" applyAlignment="1" applyProtection="1">
      <alignment horizontal="left" vertical="center" wrapText="1"/>
      <protection locked="0"/>
    </xf>
    <xf numFmtId="0" fontId="20" fillId="4" borderId="0" xfId="0" applyFont="1" applyFill="1" applyAlignment="1" applyProtection="1">
      <alignment horizontal="left" vertical="center" wrapText="1"/>
      <protection locked="0"/>
    </xf>
    <xf numFmtId="0" fontId="5" fillId="5" borderId="20" xfId="0" applyFont="1" applyFill="1" applyBorder="1" applyAlignment="1">
      <alignment horizontal="left" vertical="center"/>
    </xf>
    <xf numFmtId="0" fontId="5" fillId="5" borderId="46" xfId="0" applyFont="1" applyFill="1" applyBorder="1" applyAlignment="1">
      <alignment horizontal="left" vertical="center"/>
    </xf>
    <xf numFmtId="0" fontId="5" fillId="5" borderId="51" xfId="0" applyFont="1" applyFill="1" applyBorder="1" applyAlignment="1">
      <alignment horizontal="left" vertical="center"/>
    </xf>
    <xf numFmtId="0" fontId="4" fillId="5" borderId="50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20" fillId="4" borderId="26" xfId="0" applyFont="1" applyFill="1" applyBorder="1" applyAlignment="1" applyProtection="1">
      <alignment horizontal="left" vertical="center"/>
      <protection locked="0"/>
    </xf>
    <xf numFmtId="0" fontId="20" fillId="4" borderId="1" xfId="0" applyFont="1" applyFill="1" applyBorder="1" applyAlignment="1" applyProtection="1">
      <alignment horizontal="left" vertical="center"/>
      <protection locked="0"/>
    </xf>
    <xf numFmtId="0" fontId="19" fillId="4" borderId="1" xfId="0" applyFont="1" applyFill="1" applyBorder="1" applyAlignment="1" applyProtection="1">
      <alignment horizontal="left" vertical="center"/>
      <protection locked="0"/>
    </xf>
    <xf numFmtId="0" fontId="19" fillId="4" borderId="2" xfId="0" applyFont="1" applyFill="1" applyBorder="1" applyAlignment="1" applyProtection="1">
      <alignment horizontal="left" vertical="center"/>
      <protection locked="0"/>
    </xf>
    <xf numFmtId="0" fontId="19" fillId="4" borderId="1" xfId="0" applyFont="1" applyFill="1" applyBorder="1" applyAlignment="1" applyProtection="1">
      <alignment horizontal="left" vertical="center" wrapText="1"/>
      <protection locked="0"/>
    </xf>
    <xf numFmtId="0" fontId="19" fillId="4" borderId="2" xfId="0" applyFont="1" applyFill="1" applyBorder="1" applyAlignment="1" applyProtection="1">
      <alignment horizontal="left" vertical="center" wrapText="1"/>
      <protection locked="0"/>
    </xf>
    <xf numFmtId="0" fontId="19" fillId="4" borderId="25" xfId="0" applyFont="1" applyFill="1" applyBorder="1" applyAlignment="1" applyProtection="1">
      <alignment horizontal="left" vertical="center" wrapText="1"/>
      <protection locked="0"/>
    </xf>
    <xf numFmtId="0" fontId="20" fillId="4" borderId="1" xfId="0" applyFont="1" applyFill="1" applyBorder="1" applyAlignment="1" applyProtection="1">
      <alignment horizontal="center" vertical="center"/>
      <protection locked="0"/>
    </xf>
    <xf numFmtId="0" fontId="20" fillId="4" borderId="2" xfId="0" applyFont="1" applyFill="1" applyBorder="1" applyAlignment="1" applyProtection="1">
      <alignment horizontal="center" vertical="center"/>
      <protection locked="0"/>
    </xf>
    <xf numFmtId="0" fontId="20" fillId="4" borderId="33" xfId="0" applyFont="1" applyFill="1" applyBorder="1" applyAlignment="1" applyProtection="1">
      <alignment horizontal="left" vertical="center" wrapText="1"/>
      <protection locked="0"/>
    </xf>
    <xf numFmtId="0" fontId="20" fillId="4" borderId="25" xfId="0" applyFont="1" applyFill="1" applyBorder="1" applyAlignment="1" applyProtection="1">
      <alignment horizontal="center" vertical="center"/>
      <protection locked="0"/>
    </xf>
    <xf numFmtId="165" fontId="19" fillId="4" borderId="0" xfId="0" applyNumberFormat="1" applyFont="1" applyFill="1" applyAlignment="1" applyProtection="1">
      <alignment horizontal="center" vertical="center"/>
      <protection locked="0"/>
    </xf>
    <xf numFmtId="165" fontId="19" fillId="4" borderId="12" xfId="0" applyNumberFormat="1" applyFont="1" applyFill="1" applyBorder="1" applyAlignment="1" applyProtection="1">
      <alignment horizontal="center" vertical="center"/>
      <protection locked="0"/>
    </xf>
    <xf numFmtId="0" fontId="20" fillId="4" borderId="41" xfId="0" applyFont="1" applyFill="1" applyBorder="1" applyAlignment="1" applyProtection="1">
      <alignment horizontal="center" vertical="center" wrapText="1"/>
      <protection locked="0"/>
    </xf>
    <xf numFmtId="0" fontId="20" fillId="4" borderId="40" xfId="0" applyFont="1" applyFill="1" applyBorder="1" applyAlignment="1" applyProtection="1">
      <alignment horizontal="center" vertical="center" wrapText="1"/>
      <protection locked="0"/>
    </xf>
    <xf numFmtId="0" fontId="19" fillId="4" borderId="1" xfId="0" applyFont="1" applyFill="1" applyBorder="1" applyAlignment="1" applyProtection="1">
      <alignment horizontal="center" vertical="center"/>
      <protection locked="0"/>
    </xf>
    <xf numFmtId="0" fontId="19" fillId="4" borderId="2" xfId="0" applyFont="1" applyFill="1" applyBorder="1" applyAlignment="1" applyProtection="1">
      <alignment horizontal="center" vertical="center"/>
      <protection locked="0"/>
    </xf>
    <xf numFmtId="0" fontId="27" fillId="4" borderId="14" xfId="0" applyFont="1" applyFill="1" applyBorder="1" applyAlignment="1">
      <alignment horizontal="center" wrapText="1"/>
    </xf>
    <xf numFmtId="0" fontId="27" fillId="4" borderId="0" xfId="0" applyFont="1" applyFill="1" applyAlignment="1">
      <alignment horizontal="center" wrapText="1"/>
    </xf>
    <xf numFmtId="0" fontId="27" fillId="4" borderId="12" xfId="0" applyFont="1" applyFill="1" applyBorder="1" applyAlignment="1">
      <alignment horizontal="center" wrapText="1"/>
    </xf>
    <xf numFmtId="0" fontId="28" fillId="4" borderId="7" xfId="0" applyFont="1" applyFill="1" applyBorder="1" applyAlignment="1">
      <alignment horizontal="center" vertical="center"/>
    </xf>
    <xf numFmtId="0" fontId="28" fillId="4" borderId="8" xfId="0" applyFont="1" applyFill="1" applyBorder="1" applyAlignment="1">
      <alignment horizontal="center" vertical="center"/>
    </xf>
    <xf numFmtId="0" fontId="28" fillId="4" borderId="9" xfId="0" applyFont="1" applyFill="1" applyBorder="1" applyAlignment="1">
      <alignment horizontal="center" vertical="center"/>
    </xf>
    <xf numFmtId="4" fontId="26" fillId="3" borderId="1" xfId="0" applyNumberFormat="1" applyFont="1" applyFill="1" applyBorder="1" applyAlignment="1">
      <alignment horizontal="left"/>
    </xf>
    <xf numFmtId="4" fontId="38" fillId="3" borderId="41" xfId="0" applyNumberFormat="1" applyFont="1" applyFill="1" applyBorder="1" applyAlignment="1" applyProtection="1">
      <alignment horizontal="right"/>
      <protection locked="0"/>
    </xf>
    <xf numFmtId="4" fontId="38" fillId="3" borderId="48" xfId="0" applyNumberFormat="1" applyFont="1" applyFill="1" applyBorder="1" applyAlignment="1" applyProtection="1">
      <alignment horizontal="right"/>
      <protection locked="0"/>
    </xf>
    <xf numFmtId="0" fontId="20" fillId="5" borderId="20" xfId="0" applyFont="1" applyFill="1" applyBorder="1" applyAlignment="1">
      <alignment horizontal="center" vertical="center" wrapText="1"/>
    </xf>
    <xf numFmtId="0" fontId="20" fillId="5" borderId="46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4" fontId="14" fillId="3" borderId="41" xfId="0" applyNumberFormat="1" applyFont="1" applyFill="1" applyBorder="1" applyAlignment="1" applyProtection="1">
      <alignment horizontal="right"/>
      <protection locked="0"/>
    </xf>
    <xf numFmtId="4" fontId="14" fillId="3" borderId="48" xfId="0" applyNumberFormat="1" applyFont="1" applyFill="1" applyBorder="1" applyAlignment="1" applyProtection="1">
      <alignment horizontal="right"/>
      <protection locked="0"/>
    </xf>
    <xf numFmtId="0" fontId="19" fillId="4" borderId="26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0" fontId="19" fillId="4" borderId="32" xfId="0" applyFont="1" applyFill="1" applyBorder="1" applyAlignment="1">
      <alignment horizontal="center" vertical="center"/>
    </xf>
    <xf numFmtId="0" fontId="19" fillId="4" borderId="25" xfId="0" applyFont="1" applyFill="1" applyBorder="1" applyAlignment="1">
      <alignment horizontal="center" vertical="center"/>
    </xf>
    <xf numFmtId="0" fontId="19" fillId="4" borderId="43" xfId="0" applyFont="1" applyFill="1" applyBorder="1" applyAlignment="1">
      <alignment horizontal="center" vertical="center"/>
    </xf>
    <xf numFmtId="0" fontId="19" fillId="4" borderId="44" xfId="0" applyFont="1" applyFill="1" applyBorder="1" applyAlignment="1">
      <alignment horizontal="center" vertical="center"/>
    </xf>
    <xf numFmtId="0" fontId="19" fillId="4" borderId="16" xfId="0" applyFont="1" applyFill="1" applyBorder="1" applyAlignment="1">
      <alignment horizontal="center" vertical="center"/>
    </xf>
    <xf numFmtId="0" fontId="4" fillId="5" borderId="14" xfId="0" applyFont="1" applyFill="1" applyBorder="1" applyAlignment="1" applyProtection="1">
      <alignment horizontal="left" vertical="center"/>
      <protection locked="0"/>
    </xf>
    <xf numFmtId="0" fontId="4" fillId="5" borderId="0" xfId="0" applyFont="1" applyFill="1" applyAlignment="1" applyProtection="1">
      <alignment horizontal="left" vertical="center"/>
      <protection locked="0"/>
    </xf>
    <xf numFmtId="0" fontId="4" fillId="5" borderId="12" xfId="0" applyFont="1" applyFill="1" applyBorder="1" applyAlignment="1" applyProtection="1">
      <alignment horizontal="left" vertical="center"/>
      <protection locked="0"/>
    </xf>
    <xf numFmtId="166" fontId="26" fillId="9" borderId="29" xfId="0" applyNumberFormat="1" applyFont="1" applyFill="1" applyBorder="1" applyAlignment="1">
      <alignment horizontal="right"/>
    </xf>
    <xf numFmtId="166" fontId="26" fillId="9" borderId="17" xfId="0" applyNumberFormat="1" applyFont="1" applyFill="1" applyBorder="1" applyAlignment="1">
      <alignment horizontal="right"/>
    </xf>
    <xf numFmtId="4" fontId="10" fillId="4" borderId="32" xfId="0" applyNumberFormat="1" applyFont="1" applyFill="1" applyBorder="1" applyAlignment="1" applyProtection="1">
      <alignment horizontal="right" vertical="center"/>
      <protection locked="0"/>
    </xf>
    <xf numFmtId="4" fontId="10" fillId="4" borderId="25" xfId="0" applyNumberFormat="1" applyFont="1" applyFill="1" applyBorder="1" applyAlignment="1" applyProtection="1">
      <alignment horizontal="right" vertical="center"/>
      <protection locked="0"/>
    </xf>
    <xf numFmtId="0" fontId="10" fillId="0" borderId="45" xfId="0" applyFont="1" applyBorder="1" applyAlignment="1" applyProtection="1">
      <alignment horizontal="left" vertical="center" wrapText="1"/>
      <protection locked="0"/>
    </xf>
    <xf numFmtId="0" fontId="10" fillId="0" borderId="44" xfId="0" applyFont="1" applyBorder="1" applyAlignment="1" applyProtection="1">
      <alignment horizontal="left" vertical="center" wrapText="1"/>
      <protection locked="0"/>
    </xf>
    <xf numFmtId="0" fontId="10" fillId="0" borderId="42" xfId="0" applyFont="1" applyBorder="1" applyAlignment="1" applyProtection="1">
      <alignment horizontal="left" vertical="center" wrapText="1"/>
      <protection locked="0"/>
    </xf>
    <xf numFmtId="43" fontId="10" fillId="4" borderId="32" xfId="1" applyFont="1" applyFill="1" applyBorder="1" applyAlignment="1" applyProtection="1">
      <alignment horizontal="right" vertical="center" wrapText="1"/>
      <protection locked="0"/>
    </xf>
    <xf numFmtId="43" fontId="19" fillId="4" borderId="2" xfId="1" applyFont="1" applyFill="1" applyBorder="1" applyAlignment="1" applyProtection="1">
      <alignment horizontal="right" vertical="center" wrapText="1"/>
      <protection locked="0"/>
    </xf>
    <xf numFmtId="4" fontId="10" fillId="4" borderId="45" xfId="0" applyNumberFormat="1" applyFont="1" applyFill="1" applyBorder="1" applyAlignment="1" applyProtection="1">
      <alignment horizontal="right" vertical="center"/>
      <protection locked="0"/>
    </xf>
    <xf numFmtId="4" fontId="10" fillId="4" borderId="16" xfId="0" applyNumberFormat="1" applyFont="1" applyFill="1" applyBorder="1" applyAlignment="1" applyProtection="1">
      <alignment horizontal="right" vertical="center"/>
      <protection locked="0"/>
    </xf>
    <xf numFmtId="0" fontId="10" fillId="0" borderId="32" xfId="0" applyFont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9" fillId="4" borderId="0" xfId="0" applyFont="1" applyFill="1" applyAlignment="1">
      <alignment horizontal="left" vertical="top" wrapText="1"/>
    </xf>
    <xf numFmtId="4" fontId="37" fillId="3" borderId="32" xfId="0" applyNumberFormat="1" applyFont="1" applyFill="1" applyBorder="1" applyAlignment="1">
      <alignment horizontal="right"/>
    </xf>
    <xf numFmtId="4" fontId="37" fillId="3" borderId="25" xfId="0" applyNumberFormat="1" applyFont="1" applyFill="1" applyBorder="1" applyAlignment="1">
      <alignment horizontal="right"/>
    </xf>
    <xf numFmtId="0" fontId="1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left" vertical="center"/>
    </xf>
    <xf numFmtId="43" fontId="10" fillId="4" borderId="32" xfId="1" applyFont="1" applyFill="1" applyBorder="1" applyAlignment="1" applyProtection="1">
      <alignment horizontal="right" vertical="center" wrapText="1"/>
    </xf>
    <xf numFmtId="43" fontId="10" fillId="4" borderId="2" xfId="1" applyFont="1" applyFill="1" applyBorder="1" applyAlignment="1" applyProtection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" fontId="10" fillId="4" borderId="36" xfId="0" applyNumberFormat="1" applyFont="1" applyFill="1" applyBorder="1" applyAlignment="1">
      <alignment horizontal="right" vertical="center"/>
    </xf>
    <xf numFmtId="4" fontId="10" fillId="4" borderId="48" xfId="0" applyNumberFormat="1" applyFont="1" applyFill="1" applyBorder="1" applyAlignment="1">
      <alignment horizontal="right" vertical="center"/>
    </xf>
    <xf numFmtId="2" fontId="11" fillId="3" borderId="41" xfId="1" applyNumberFormat="1" applyFont="1" applyFill="1" applyBorder="1" applyAlignment="1">
      <alignment horizontal="right"/>
    </xf>
    <xf numFmtId="2" fontId="11" fillId="3" borderId="48" xfId="1" applyNumberFormat="1" applyFont="1" applyFill="1" applyBorder="1" applyAlignment="1">
      <alignment horizontal="right"/>
    </xf>
    <xf numFmtId="0" fontId="0" fillId="0" borderId="46" xfId="0" applyBorder="1"/>
    <xf numFmtId="0" fontId="0" fillId="0" borderId="51" xfId="0" applyBorder="1"/>
    <xf numFmtId="4" fontId="10" fillId="4" borderId="32" xfId="0" applyNumberFormat="1" applyFont="1" applyFill="1" applyBorder="1" applyAlignment="1">
      <alignment horizontal="right" vertical="center"/>
    </xf>
    <xf numFmtId="4" fontId="10" fillId="4" borderId="25" xfId="0" applyNumberFormat="1" applyFont="1" applyFill="1" applyBorder="1" applyAlignment="1">
      <alignment horizontal="right" vertical="center"/>
    </xf>
    <xf numFmtId="0" fontId="19" fillId="4" borderId="1" xfId="0" applyFont="1" applyFill="1" applyBorder="1" applyAlignment="1">
      <alignment horizontal="left" vertical="center" wrapText="1"/>
    </xf>
    <xf numFmtId="0" fontId="19" fillId="4" borderId="1" xfId="0" applyFont="1" applyFill="1" applyBorder="1" applyAlignment="1">
      <alignment horizontal="left" vertical="center"/>
    </xf>
    <xf numFmtId="0" fontId="19" fillId="4" borderId="2" xfId="0" applyFont="1" applyFill="1" applyBorder="1" applyAlignment="1">
      <alignment horizontal="left" vertical="center"/>
    </xf>
    <xf numFmtId="43" fontId="10" fillId="4" borderId="36" xfId="1" applyFont="1" applyFill="1" applyBorder="1" applyAlignment="1" applyProtection="1">
      <alignment horizontal="right" vertical="center" wrapText="1"/>
    </xf>
    <xf numFmtId="43" fontId="10" fillId="4" borderId="41" xfId="1" applyFont="1" applyFill="1" applyBorder="1" applyAlignment="1" applyProtection="1">
      <alignment horizontal="right" vertical="center" wrapText="1"/>
    </xf>
    <xf numFmtId="0" fontId="10" fillId="4" borderId="36" xfId="0" applyFont="1" applyFill="1" applyBorder="1" applyAlignment="1">
      <alignment horizontal="left" vertical="center" wrapText="1"/>
    </xf>
    <xf numFmtId="0" fontId="10" fillId="4" borderId="41" xfId="0" applyFont="1" applyFill="1" applyBorder="1" applyAlignment="1">
      <alignment horizontal="left" vertical="center" wrapText="1"/>
    </xf>
    <xf numFmtId="0" fontId="10" fillId="4" borderId="40" xfId="0" applyFont="1" applyFill="1" applyBorder="1" applyAlignment="1">
      <alignment horizontal="left" vertical="center" wrapText="1"/>
    </xf>
    <xf numFmtId="43" fontId="10" fillId="4" borderId="32" xfId="1" applyFont="1" applyFill="1" applyBorder="1" applyAlignment="1" applyProtection="1">
      <alignment horizontal="center" vertical="center"/>
    </xf>
    <xf numFmtId="43" fontId="10" fillId="4" borderId="1" xfId="1" applyFont="1" applyFill="1" applyBorder="1" applyAlignment="1" applyProtection="1">
      <alignment horizontal="center" vertical="center"/>
    </xf>
    <xf numFmtId="43" fontId="10" fillId="4" borderId="32" xfId="1" applyFont="1" applyFill="1" applyBorder="1" applyAlignment="1" applyProtection="1">
      <alignment horizontal="right" vertical="center"/>
    </xf>
    <xf numFmtId="43" fontId="10" fillId="4" borderId="1" xfId="1" applyFont="1" applyFill="1" applyBorder="1" applyAlignment="1" applyProtection="1">
      <alignment horizontal="right" vertical="center"/>
    </xf>
    <xf numFmtId="0" fontId="10" fillId="4" borderId="36" xfId="0" applyFont="1" applyFill="1" applyBorder="1" applyAlignment="1">
      <alignment horizontal="left" vertical="center"/>
    </xf>
    <xf numFmtId="0" fontId="19" fillId="4" borderId="41" xfId="0" applyFont="1" applyFill="1" applyBorder="1" applyAlignment="1">
      <alignment horizontal="left" vertical="center"/>
    </xf>
    <xf numFmtId="0" fontId="19" fillId="4" borderId="40" xfId="0" applyFont="1" applyFill="1" applyBorder="1" applyAlignment="1">
      <alignment horizontal="left" vertical="center"/>
    </xf>
    <xf numFmtId="43" fontId="10" fillId="4" borderId="36" xfId="1" applyFont="1" applyFill="1" applyBorder="1" applyAlignment="1" applyProtection="1">
      <alignment horizontal="right" vertical="center"/>
    </xf>
    <xf numFmtId="43" fontId="10" fillId="4" borderId="41" xfId="1" applyFont="1" applyFill="1" applyBorder="1" applyAlignment="1" applyProtection="1">
      <alignment horizontal="right" vertical="center"/>
    </xf>
    <xf numFmtId="0" fontId="21" fillId="5" borderId="46" xfId="0" applyFont="1" applyFill="1" applyBorder="1" applyAlignment="1">
      <alignment horizontal="left" vertical="center"/>
    </xf>
    <xf numFmtId="4" fontId="4" fillId="5" borderId="20" xfId="0" applyNumberFormat="1" applyFont="1" applyFill="1" applyBorder="1" applyAlignment="1">
      <alignment horizontal="right" vertical="center"/>
    </xf>
    <xf numFmtId="0" fontId="4" fillId="5" borderId="20" xfId="0" applyFont="1" applyFill="1" applyBorder="1" applyAlignment="1" applyProtection="1">
      <alignment horizontal="left" vertical="center" wrapText="1"/>
      <protection locked="0"/>
    </xf>
    <xf numFmtId="0" fontId="4" fillId="5" borderId="46" xfId="0" applyFont="1" applyFill="1" applyBorder="1" applyAlignment="1" applyProtection="1">
      <alignment horizontal="left" vertical="center" wrapText="1"/>
      <protection locked="0"/>
    </xf>
    <xf numFmtId="39" fontId="10" fillId="4" borderId="43" xfId="1" applyNumberFormat="1" applyFont="1" applyFill="1" applyBorder="1" applyAlignment="1" applyProtection="1">
      <alignment horizontal="right" vertical="center"/>
    </xf>
    <xf numFmtId="39" fontId="10" fillId="4" borderId="16" xfId="1" applyNumberFormat="1" applyFont="1" applyFill="1" applyBorder="1" applyAlignment="1" applyProtection="1">
      <alignment horizontal="right" vertical="center"/>
    </xf>
    <xf numFmtId="0" fontId="4" fillId="5" borderId="32" xfId="0" applyFont="1" applyFill="1" applyBorder="1" applyAlignment="1">
      <alignment horizontal="center" vertical="center" wrapText="1"/>
    </xf>
    <xf numFmtId="0" fontId="4" fillId="5" borderId="25" xfId="0" applyFont="1" applyFill="1" applyBorder="1" applyAlignment="1">
      <alignment horizontal="center" vertical="center" wrapText="1"/>
    </xf>
    <xf numFmtId="0" fontId="4" fillId="5" borderId="32" xfId="0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0" fontId="4" fillId="5" borderId="25" xfId="0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>
      <alignment horizontal="center" vertical="center" wrapText="1"/>
    </xf>
    <xf numFmtId="0" fontId="10" fillId="4" borderId="32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43" fontId="10" fillId="4" borderId="32" xfId="1" applyFont="1" applyFill="1" applyBorder="1" applyAlignment="1" applyProtection="1">
      <alignment horizontal="center" vertical="center" wrapText="1"/>
    </xf>
    <xf numFmtId="43" fontId="10" fillId="4" borderId="25" xfId="1" applyFont="1" applyFill="1" applyBorder="1" applyAlignment="1" applyProtection="1">
      <alignment horizontal="center" vertical="center" wrapText="1"/>
    </xf>
    <xf numFmtId="0" fontId="19" fillId="4" borderId="2" xfId="0" applyFont="1" applyFill="1" applyBorder="1" applyAlignment="1">
      <alignment horizontal="left" vertical="center" wrapText="1"/>
    </xf>
    <xf numFmtId="4" fontId="10" fillId="4" borderId="32" xfId="0" applyNumberFormat="1" applyFont="1" applyFill="1" applyBorder="1" applyAlignment="1">
      <alignment horizontal="right" vertical="center" wrapText="1"/>
    </xf>
    <xf numFmtId="0" fontId="19" fillId="4" borderId="1" xfId="0" applyFont="1" applyFill="1" applyBorder="1" applyAlignment="1">
      <alignment horizontal="right" vertical="center" wrapText="1"/>
    </xf>
    <xf numFmtId="0" fontId="10" fillId="4" borderId="32" xfId="0" applyFont="1" applyFill="1" applyBorder="1" applyAlignment="1" applyProtection="1">
      <alignment horizontal="left" vertical="center" wrapText="1"/>
      <protection locked="0"/>
    </xf>
    <xf numFmtId="0" fontId="10" fillId="4" borderId="1" xfId="0" applyFont="1" applyFill="1" applyBorder="1" applyAlignment="1" applyProtection="1">
      <alignment horizontal="left" vertical="center" wrapText="1"/>
      <protection locked="0"/>
    </xf>
    <xf numFmtId="0" fontId="10" fillId="4" borderId="2" xfId="0" applyFont="1" applyFill="1" applyBorder="1" applyAlignment="1" applyProtection="1">
      <alignment horizontal="left" vertical="center" wrapText="1"/>
      <protection locked="0"/>
    </xf>
    <xf numFmtId="0" fontId="10" fillId="4" borderId="32" xfId="0" applyFont="1" applyFill="1" applyBorder="1" applyAlignment="1" applyProtection="1">
      <alignment horizontal="left" vertical="center"/>
      <protection locked="0"/>
    </xf>
    <xf numFmtId="0" fontId="10" fillId="4" borderId="1" xfId="0" applyFont="1" applyFill="1" applyBorder="1" applyAlignment="1" applyProtection="1">
      <alignment horizontal="left" vertical="center"/>
      <protection locked="0"/>
    </xf>
    <xf numFmtId="0" fontId="10" fillId="4" borderId="2" xfId="0" applyFont="1" applyFill="1" applyBorder="1" applyAlignment="1" applyProtection="1">
      <alignment horizontal="left" vertical="center"/>
      <protection locked="0"/>
    </xf>
    <xf numFmtId="43" fontId="10" fillId="4" borderId="2" xfId="1" applyFont="1" applyFill="1" applyBorder="1" applyAlignment="1" applyProtection="1">
      <alignment horizontal="right" vertical="center" wrapText="1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43" fontId="10" fillId="4" borderId="36" xfId="1" applyFont="1" applyFill="1" applyBorder="1" applyAlignment="1" applyProtection="1">
      <alignment horizontal="right" vertical="center" wrapText="1"/>
      <protection locked="0"/>
    </xf>
    <xf numFmtId="0" fontId="1" fillId="4" borderId="41" xfId="0" applyFont="1" applyFill="1" applyBorder="1" applyAlignment="1" applyProtection="1">
      <alignment horizontal="right" vertical="center" wrapText="1"/>
      <protection locked="0"/>
    </xf>
    <xf numFmtId="4" fontId="10" fillId="4" borderId="31" xfId="0" applyNumberFormat="1" applyFont="1" applyFill="1" applyBorder="1" applyAlignment="1">
      <alignment horizontal="right" vertical="center"/>
    </xf>
    <xf numFmtId="4" fontId="10" fillId="4" borderId="16" xfId="0" applyNumberFormat="1" applyFont="1" applyFill="1" applyBorder="1" applyAlignment="1">
      <alignment horizontal="right" vertical="center"/>
    </xf>
    <xf numFmtId="0" fontId="20" fillId="4" borderId="7" xfId="0" applyFont="1" applyFill="1" applyBorder="1" applyAlignment="1">
      <alignment horizontal="left" vertical="center" wrapText="1"/>
    </xf>
    <xf numFmtId="0" fontId="20" fillId="4" borderId="8" xfId="0" applyFont="1" applyFill="1" applyBorder="1" applyAlignment="1">
      <alignment horizontal="left" vertical="center" wrapText="1"/>
    </xf>
    <xf numFmtId="0" fontId="19" fillId="4" borderId="8" xfId="0" applyFont="1" applyFill="1" applyBorder="1" applyAlignment="1">
      <alignment horizontal="left" vertical="center"/>
    </xf>
    <xf numFmtId="0" fontId="20" fillId="4" borderId="52" xfId="0" applyFont="1" applyFill="1" applyBorder="1" applyAlignment="1">
      <alignment horizontal="left" vertical="center" wrapText="1"/>
    </xf>
    <xf numFmtId="0" fontId="19" fillId="4" borderId="21" xfId="0" applyFont="1" applyFill="1" applyBorder="1" applyAlignment="1">
      <alignment horizontal="left" vertical="center"/>
    </xf>
    <xf numFmtId="0" fontId="19" fillId="4" borderId="8" xfId="0" applyFont="1" applyFill="1" applyBorder="1" applyAlignment="1" applyProtection="1">
      <alignment horizontal="left" vertical="center"/>
      <protection locked="0"/>
    </xf>
    <xf numFmtId="0" fontId="19" fillId="4" borderId="9" xfId="0" applyFont="1" applyFill="1" applyBorder="1" applyAlignment="1" applyProtection="1">
      <alignment horizontal="left" vertical="center"/>
      <protection locked="0"/>
    </xf>
    <xf numFmtId="0" fontId="31" fillId="4" borderId="2" xfId="0" applyFont="1" applyFill="1" applyBorder="1" applyAlignment="1">
      <alignment horizontal="right" vertical="center" wrapText="1"/>
    </xf>
    <xf numFmtId="0" fontId="10" fillId="4" borderId="11" xfId="0" applyFont="1" applyFill="1" applyBorder="1" applyAlignment="1">
      <alignment horizontal="left" vertical="center"/>
    </xf>
    <xf numFmtId="0" fontId="10" fillId="4" borderId="53" xfId="0" applyFont="1" applyFill="1" applyBorder="1" applyAlignment="1">
      <alignment horizontal="left" vertical="center"/>
    </xf>
    <xf numFmtId="0" fontId="9" fillId="4" borderId="28" xfId="0" applyFont="1" applyFill="1" applyBorder="1" applyAlignment="1" applyProtection="1">
      <alignment horizontal="left" vertical="top" wrapText="1"/>
      <protection locked="0"/>
    </xf>
    <xf numFmtId="0" fontId="9" fillId="4" borderId="11" xfId="0" applyFont="1" applyFill="1" applyBorder="1" applyAlignment="1" applyProtection="1">
      <alignment horizontal="left" vertical="top" wrapText="1"/>
      <protection locked="0"/>
    </xf>
    <xf numFmtId="0" fontId="9" fillId="4" borderId="49" xfId="0" applyFont="1" applyFill="1" applyBorder="1" applyAlignment="1" applyProtection="1">
      <alignment horizontal="left" vertical="top" wrapText="1"/>
      <protection locked="0"/>
    </xf>
    <xf numFmtId="0" fontId="9" fillId="4" borderId="14" xfId="0" applyFont="1" applyFill="1" applyBorder="1" applyAlignment="1" applyProtection="1">
      <alignment horizontal="left" vertical="top" wrapText="1"/>
      <protection locked="0"/>
    </xf>
    <xf numFmtId="0" fontId="9" fillId="4" borderId="0" xfId="0" applyFont="1" applyFill="1" applyAlignment="1" applyProtection="1">
      <alignment horizontal="left" vertical="top" wrapText="1"/>
      <protection locked="0"/>
    </xf>
    <xf numFmtId="0" fontId="9" fillId="4" borderId="12" xfId="0" applyFont="1" applyFill="1" applyBorder="1" applyAlignment="1" applyProtection="1">
      <alignment horizontal="left" vertical="top" wrapText="1"/>
      <protection locked="0"/>
    </xf>
    <xf numFmtId="0" fontId="9" fillId="4" borderId="7" xfId="0" applyFont="1" applyFill="1" applyBorder="1" applyAlignment="1" applyProtection="1">
      <alignment horizontal="left" vertical="top" wrapText="1"/>
      <protection locked="0"/>
    </xf>
    <xf numFmtId="0" fontId="9" fillId="4" borderId="8" xfId="0" applyFont="1" applyFill="1" applyBorder="1" applyAlignment="1" applyProtection="1">
      <alignment horizontal="left" vertical="top" wrapText="1"/>
      <protection locked="0"/>
    </xf>
    <xf numFmtId="0" fontId="9" fillId="4" borderId="9" xfId="0" applyFont="1" applyFill="1" applyBorder="1" applyAlignment="1" applyProtection="1">
      <alignment horizontal="left" vertical="top" wrapText="1"/>
      <protection locked="0"/>
    </xf>
    <xf numFmtId="0" fontId="32" fillId="6" borderId="27" xfId="0" applyFont="1" applyFill="1" applyBorder="1" applyAlignment="1">
      <alignment horizontal="left"/>
    </xf>
    <xf numFmtId="0" fontId="32" fillId="6" borderId="29" xfId="0" applyFont="1" applyFill="1" applyBorder="1" applyAlignment="1">
      <alignment horizontal="left"/>
    </xf>
    <xf numFmtId="166" fontId="26" fillId="6" borderId="29" xfId="0" applyNumberFormat="1" applyFont="1" applyFill="1" applyBorder="1" applyAlignment="1">
      <alignment horizontal="right"/>
    </xf>
    <xf numFmtId="166" fontId="26" fillId="6" borderId="17" xfId="0" applyNumberFormat="1" applyFont="1" applyFill="1" applyBorder="1" applyAlignment="1">
      <alignment horizontal="right"/>
    </xf>
    <xf numFmtId="0" fontId="39" fillId="5" borderId="46" xfId="0" applyFont="1" applyFill="1" applyBorder="1" applyAlignment="1">
      <alignment horizontal="left" vertical="center" wrapText="1"/>
    </xf>
    <xf numFmtId="0" fontId="39" fillId="5" borderId="18" xfId="0" applyFont="1" applyFill="1" applyBorder="1" applyAlignment="1">
      <alignment horizontal="left" vertical="center" wrapText="1"/>
    </xf>
    <xf numFmtId="0" fontId="10" fillId="4" borderId="10" xfId="0" applyFont="1" applyFill="1" applyBorder="1" applyAlignment="1">
      <alignment horizontal="center"/>
    </xf>
    <xf numFmtId="0" fontId="10" fillId="4" borderId="37" xfId="0" applyFont="1" applyFill="1" applyBorder="1" applyAlignment="1">
      <alignment horizontal="center"/>
    </xf>
    <xf numFmtId="43" fontId="10" fillId="0" borderId="32" xfId="1" applyFont="1" applyFill="1" applyBorder="1" applyAlignment="1" applyProtection="1">
      <alignment horizontal="right" vertical="center" wrapText="1"/>
    </xf>
    <xf numFmtId="43" fontId="10" fillId="0" borderId="2" xfId="1" applyFont="1" applyFill="1" applyBorder="1" applyAlignment="1" applyProtection="1">
      <alignment horizontal="right" vertical="center" wrapText="1"/>
    </xf>
    <xf numFmtId="0" fontId="4" fillId="5" borderId="36" xfId="0" applyFont="1" applyFill="1" applyBorder="1" applyAlignment="1">
      <alignment horizontal="left" vertical="center" wrapText="1"/>
    </xf>
    <xf numFmtId="0" fontId="29" fillId="5" borderId="41" xfId="0" applyFont="1" applyFill="1" applyBorder="1" applyAlignment="1">
      <alignment horizontal="left" vertical="center"/>
    </xf>
    <xf numFmtId="0" fontId="29" fillId="5" borderId="40" xfId="0" applyFont="1" applyFill="1" applyBorder="1" applyAlignment="1">
      <alignment horizontal="left" vertical="center"/>
    </xf>
    <xf numFmtId="43" fontId="10" fillId="4" borderId="45" xfId="1" applyFont="1" applyFill="1" applyBorder="1" applyAlignment="1" applyProtection="1">
      <alignment horizontal="right" vertical="center" wrapText="1"/>
    </xf>
    <xf numFmtId="43" fontId="10" fillId="4" borderId="42" xfId="1" applyFont="1" applyFill="1" applyBorder="1" applyAlignment="1" applyProtection="1">
      <alignment horizontal="right" vertical="center" wrapText="1"/>
    </xf>
    <xf numFmtId="4" fontId="10" fillId="4" borderId="31" xfId="0" applyNumberFormat="1" applyFont="1" applyFill="1" applyBorder="1" applyAlignment="1">
      <alignment horizontal="right" vertical="center" wrapText="1"/>
    </xf>
    <xf numFmtId="0" fontId="31" fillId="4" borderId="53" xfId="0" applyFont="1" applyFill="1" applyBorder="1" applyAlignment="1">
      <alignment horizontal="right" vertical="center" wrapText="1"/>
    </xf>
    <xf numFmtId="0" fontId="10" fillId="4" borderId="31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wrapText="1"/>
    </xf>
    <xf numFmtId="0" fontId="10" fillId="4" borderId="53" xfId="0" applyFont="1" applyFill="1" applyBorder="1" applyAlignment="1">
      <alignment horizontal="left" vertical="center" wrapText="1"/>
    </xf>
    <xf numFmtId="0" fontId="4" fillId="5" borderId="41" xfId="0" applyFont="1" applyFill="1" applyBorder="1" applyAlignment="1">
      <alignment horizontal="left" vertical="center" wrapText="1"/>
    </xf>
    <xf numFmtId="0" fontId="4" fillId="5" borderId="40" xfId="0" applyFont="1" applyFill="1" applyBorder="1" applyAlignment="1">
      <alignment horizontal="left" vertical="center" wrapText="1"/>
    </xf>
    <xf numFmtId="0" fontId="5" fillId="5" borderId="36" xfId="0" applyFont="1" applyFill="1" applyBorder="1" applyAlignment="1">
      <alignment horizontal="left" vertical="center"/>
    </xf>
    <xf numFmtId="0" fontId="5" fillId="5" borderId="40" xfId="0" applyFont="1" applyFill="1" applyBorder="1" applyAlignment="1">
      <alignment horizontal="left" vertical="center"/>
    </xf>
    <xf numFmtId="4" fontId="10" fillId="4" borderId="45" xfId="0" applyNumberFormat="1" applyFont="1" applyFill="1" applyBorder="1" applyAlignment="1">
      <alignment horizontal="right" vertical="center"/>
    </xf>
    <xf numFmtId="0" fontId="10" fillId="4" borderId="45" xfId="0" applyFont="1" applyFill="1" applyBorder="1" applyAlignment="1">
      <alignment horizontal="left" vertical="center"/>
    </xf>
    <xf numFmtId="0" fontId="1" fillId="4" borderId="44" xfId="0" applyFont="1" applyFill="1" applyBorder="1" applyAlignment="1">
      <alignment horizontal="left" vertical="center"/>
    </xf>
    <xf numFmtId="0" fontId="1" fillId="4" borderId="42" xfId="0" applyFont="1" applyFill="1" applyBorder="1" applyAlignment="1">
      <alignment horizontal="left" vertical="center"/>
    </xf>
    <xf numFmtId="0" fontId="10" fillId="0" borderId="45" xfId="0" applyFont="1" applyBorder="1" applyAlignment="1">
      <alignment horizontal="left" vertical="center" wrapText="1"/>
    </xf>
    <xf numFmtId="0" fontId="1" fillId="0" borderId="44" xfId="0" applyFont="1" applyBorder="1" applyAlignment="1">
      <alignment horizontal="left" vertical="center" wrapText="1"/>
    </xf>
    <xf numFmtId="0" fontId="1" fillId="0" borderId="42" xfId="0" applyFont="1" applyBorder="1" applyAlignment="1">
      <alignment horizontal="left" vertical="center" wrapText="1"/>
    </xf>
    <xf numFmtId="0" fontId="29" fillId="5" borderId="46" xfId="0" applyFont="1" applyFill="1" applyBorder="1" applyAlignment="1">
      <alignment horizontal="left" vertical="center"/>
    </xf>
    <xf numFmtId="0" fontId="29" fillId="5" borderId="51" xfId="0" applyFont="1" applyFill="1" applyBorder="1" applyAlignment="1">
      <alignment horizontal="left" vertical="center"/>
    </xf>
    <xf numFmtId="0" fontId="10" fillId="4" borderId="52" xfId="0" applyFont="1" applyFill="1" applyBorder="1" applyAlignment="1">
      <alignment horizontal="left" vertical="center"/>
    </xf>
    <xf numFmtId="0" fontId="10" fillId="4" borderId="8" xfId="0" applyFont="1" applyFill="1" applyBorder="1" applyAlignment="1">
      <alignment horizontal="left" vertical="center"/>
    </xf>
    <xf numFmtId="0" fontId="10" fillId="4" borderId="21" xfId="0" applyFont="1" applyFill="1" applyBorder="1" applyAlignment="1">
      <alignment horizontal="left" vertical="center"/>
    </xf>
    <xf numFmtId="0" fontId="10" fillId="4" borderId="52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left" vertical="center" wrapText="1"/>
    </xf>
    <xf numFmtId="0" fontId="1" fillId="4" borderId="21" xfId="0" applyFont="1" applyFill="1" applyBorder="1" applyAlignment="1">
      <alignment horizontal="left" vertical="center" wrapText="1"/>
    </xf>
    <xf numFmtId="4" fontId="10" fillId="4" borderId="52" xfId="0" applyNumberFormat="1" applyFont="1" applyFill="1" applyBorder="1" applyAlignment="1">
      <alignment horizontal="right" vertical="center" wrapText="1"/>
    </xf>
    <xf numFmtId="0" fontId="31" fillId="4" borderId="21" xfId="0" applyFont="1" applyFill="1" applyBorder="1" applyAlignment="1">
      <alignment horizontal="right" vertical="center" wrapText="1"/>
    </xf>
    <xf numFmtId="0" fontId="9" fillId="3" borderId="33" xfId="0" applyFont="1" applyFill="1" applyBorder="1" applyAlignment="1">
      <alignment horizontal="center"/>
    </xf>
    <xf numFmtId="0" fontId="9" fillId="3" borderId="0" xfId="0" applyFont="1" applyFill="1" applyAlignment="1">
      <alignment horizontal="center"/>
    </xf>
    <xf numFmtId="0" fontId="9" fillId="2" borderId="33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14" fillId="3" borderId="31" xfId="0" applyFont="1" applyFill="1" applyBorder="1" applyAlignment="1">
      <alignment horizontal="center" textRotation="90"/>
    </xf>
    <xf numFmtId="0" fontId="14" fillId="3" borderId="53" xfId="0" applyFont="1" applyFill="1" applyBorder="1" applyAlignment="1">
      <alignment horizontal="center" textRotation="90"/>
    </xf>
    <xf numFmtId="0" fontId="9" fillId="2" borderId="35" xfId="0" applyFont="1" applyFill="1" applyBorder="1" applyAlignment="1">
      <alignment horizontal="center"/>
    </xf>
    <xf numFmtId="0" fontId="9" fillId="3" borderId="35" xfId="0" applyFont="1" applyFill="1" applyBorder="1" applyAlignment="1">
      <alignment horizontal="center"/>
    </xf>
    <xf numFmtId="0" fontId="9" fillId="3" borderId="33" xfId="0" quotePrefix="1" applyFont="1" applyFill="1" applyBorder="1" applyAlignment="1">
      <alignment horizontal="center"/>
    </xf>
    <xf numFmtId="0" fontId="9" fillId="3" borderId="35" xfId="0" quotePrefix="1" applyFont="1" applyFill="1" applyBorder="1" applyAlignment="1">
      <alignment horizontal="center"/>
    </xf>
    <xf numFmtId="0" fontId="9" fillId="2" borderId="33" xfId="0" quotePrefix="1" applyFont="1" applyFill="1" applyBorder="1" applyAlignment="1">
      <alignment horizontal="center"/>
    </xf>
    <xf numFmtId="0" fontId="9" fillId="2" borderId="35" xfId="0" quotePrefix="1" applyFont="1" applyFill="1" applyBorder="1" applyAlignment="1">
      <alignment horizontal="center"/>
    </xf>
    <xf numFmtId="0" fontId="34" fillId="3" borderId="11" xfId="0" applyFont="1" applyFill="1" applyBorder="1" applyAlignment="1">
      <alignment horizontal="center" textRotation="90"/>
    </xf>
    <xf numFmtId="0" fontId="14" fillId="3" borderId="31" xfId="0" applyFont="1" applyFill="1" applyBorder="1" applyAlignment="1">
      <alignment horizontal="center" textRotation="90" wrapText="1"/>
    </xf>
    <xf numFmtId="0" fontId="14" fillId="3" borderId="11" xfId="0" applyFont="1" applyFill="1" applyBorder="1" applyAlignment="1">
      <alignment horizontal="center" textRotation="90" wrapText="1"/>
    </xf>
    <xf numFmtId="0" fontId="14" fillId="3" borderId="53" xfId="0" applyFont="1" applyFill="1" applyBorder="1" applyAlignment="1">
      <alignment horizontal="center" textRotation="90" wrapText="1"/>
    </xf>
    <xf numFmtId="0" fontId="9" fillId="3" borderId="36" xfId="0" applyFont="1" applyFill="1" applyBorder="1" applyAlignment="1">
      <alignment horizontal="center"/>
    </xf>
    <xf numFmtId="0" fontId="9" fillId="3" borderId="40" xfId="0" applyFont="1" applyFill="1" applyBorder="1" applyAlignment="1">
      <alignment horizontal="center"/>
    </xf>
    <xf numFmtId="0" fontId="9" fillId="3" borderId="41" xfId="0" applyFont="1" applyFill="1" applyBorder="1" applyAlignment="1">
      <alignment horizontal="center"/>
    </xf>
    <xf numFmtId="0" fontId="9" fillId="3" borderId="36" xfId="0" quotePrefix="1" applyFont="1" applyFill="1" applyBorder="1" applyAlignment="1">
      <alignment horizontal="center"/>
    </xf>
    <xf numFmtId="0" fontId="9" fillId="3" borderId="40" xfId="0" quotePrefix="1" applyFont="1" applyFill="1" applyBorder="1" applyAlignment="1">
      <alignment horizontal="center"/>
    </xf>
  </cellXfs>
  <cellStyles count="4">
    <cellStyle name="Comma" xfId="1" builtinId="3"/>
    <cellStyle name="Comma 2" xfId="3" xr:uid="{00000000-0005-0000-0000-000001000000}"/>
    <cellStyle name="Currency 2" xfId="2" xr:uid="{00000000-0005-0000-0000-000002000000}"/>
    <cellStyle name="Normal" xfId="0" builtinId="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3808</xdr:rowOff>
    </xdr:from>
    <xdr:to>
      <xdr:col>18</xdr:col>
      <xdr:colOff>7621</xdr:colOff>
      <xdr:row>11</xdr:row>
      <xdr:rowOff>105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291F844-D207-9CED-9A87-7B694AAD381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519" t="36703" b="26486"/>
        <a:stretch/>
      </xdr:blipFill>
      <xdr:spPr>
        <a:xfrm>
          <a:off x="1" y="360996"/>
          <a:ext cx="8096250" cy="42449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210"/>
  <sheetViews>
    <sheetView showGridLines="0" tabSelected="1" zoomScale="80" zoomScaleNormal="80" workbookViewId="0">
      <selection activeCell="Z6" sqref="Z6"/>
    </sheetView>
  </sheetViews>
  <sheetFormatPr defaultColWidth="3.44140625" defaultRowHeight="13.2" x14ac:dyDescent="0.25"/>
  <cols>
    <col min="1" max="1" width="2.44140625" style="2" customWidth="1"/>
    <col min="2" max="2" width="6.6640625" style="1" customWidth="1"/>
    <col min="3" max="3" width="10" style="1" customWidth="1"/>
    <col min="4" max="5" width="6.6640625" style="1" customWidth="1"/>
    <col min="6" max="8" width="5.6640625" style="1" customWidth="1"/>
    <col min="9" max="9" width="9.88671875" style="1" customWidth="1"/>
    <col min="10" max="10" width="5.6640625" style="1" customWidth="1"/>
    <col min="11" max="11" width="10.33203125" style="1" customWidth="1"/>
    <col min="12" max="14" width="5.6640625" style="1" customWidth="1"/>
    <col min="15" max="16" width="6.6640625" style="1" customWidth="1"/>
    <col min="17" max="17" width="9.33203125" style="1" customWidth="1"/>
    <col min="18" max="18" width="2.88671875" style="1" customWidth="1"/>
    <col min="19" max="19" width="0.33203125" style="1" customWidth="1"/>
    <col min="20" max="20" width="2.44140625" style="2" customWidth="1"/>
    <col min="21" max="21" width="9.33203125" style="2" customWidth="1"/>
    <col min="22" max="23" width="9.33203125" style="13" customWidth="1"/>
    <col min="24" max="35" width="9.33203125" style="2" customWidth="1"/>
    <col min="36" max="247" width="9.33203125" style="1" customWidth="1"/>
    <col min="248" max="248" width="5.5546875" style="1" customWidth="1"/>
    <col min="249" max="249" width="3.44140625" style="1" customWidth="1"/>
    <col min="250" max="250" width="4.6640625" style="1" customWidth="1"/>
    <col min="251" max="251" width="3.5546875" style="1" customWidth="1"/>
    <col min="252" max="16384" width="3.44140625" style="1"/>
  </cols>
  <sheetData>
    <row r="1" spans="1:37" ht="28.5" customHeight="1" x14ac:dyDescent="0.25">
      <c r="A1" s="213" t="s">
        <v>84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5"/>
      <c r="AJ1" s="2"/>
      <c r="AK1" s="2"/>
    </row>
    <row r="2" spans="1:37" s="2" customFormat="1" ht="31.5" customHeight="1" x14ac:dyDescent="0.25">
      <c r="A2" s="15"/>
      <c r="B2" s="27"/>
      <c r="C2" s="27"/>
      <c r="D2" s="27"/>
      <c r="E2" s="27"/>
      <c r="F2" s="27"/>
      <c r="G2" s="27"/>
      <c r="H2" s="28"/>
      <c r="I2" s="29"/>
      <c r="J2" s="29"/>
      <c r="K2" s="29"/>
      <c r="L2" s="29"/>
      <c r="M2" s="29"/>
      <c r="N2" s="29"/>
      <c r="O2" s="29"/>
      <c r="P2" s="29"/>
      <c r="Q2" s="29"/>
      <c r="R2" s="11"/>
      <c r="S2" s="12"/>
      <c r="V2" s="13"/>
      <c r="W2" s="13"/>
    </row>
    <row r="3" spans="1:37" s="17" customFormat="1" ht="78.75" customHeight="1" x14ac:dyDescent="0.25">
      <c r="A3" s="18"/>
      <c r="B3" s="66"/>
      <c r="C3" s="67"/>
      <c r="D3" s="66"/>
      <c r="E3" s="66"/>
      <c r="F3" s="66"/>
      <c r="G3" s="67"/>
      <c r="H3" s="216"/>
      <c r="I3" s="216"/>
      <c r="J3" s="217"/>
      <c r="K3" s="217"/>
      <c r="L3" s="66"/>
      <c r="M3" s="216"/>
      <c r="N3" s="216"/>
      <c r="O3" s="66"/>
      <c r="P3" s="67"/>
      <c r="Q3" s="66"/>
      <c r="R3" s="62"/>
      <c r="S3" s="19"/>
      <c r="V3" s="211" t="s">
        <v>10</v>
      </c>
      <c r="W3" s="211"/>
    </row>
    <row r="4" spans="1:37" s="17" customFormat="1" ht="4.5" customHeight="1" x14ac:dyDescent="0.25">
      <c r="A4" s="18"/>
      <c r="B4" s="66"/>
      <c r="C4" s="67"/>
      <c r="D4" s="66"/>
      <c r="E4" s="66"/>
      <c r="F4" s="66"/>
      <c r="G4" s="67"/>
      <c r="H4" s="66"/>
      <c r="I4" s="66"/>
      <c r="J4" s="67"/>
      <c r="K4" s="67"/>
      <c r="L4" s="66"/>
      <c r="M4" s="66"/>
      <c r="N4" s="66"/>
      <c r="O4" s="66"/>
      <c r="P4" s="67"/>
      <c r="Q4" s="66"/>
      <c r="R4" s="62"/>
      <c r="S4" s="19"/>
      <c r="V4" s="20"/>
      <c r="W4" s="20"/>
    </row>
    <row r="5" spans="1:37" ht="21" customHeight="1" x14ac:dyDescent="0.25">
      <c r="A5" s="15"/>
      <c r="B5" s="68"/>
      <c r="C5" s="69"/>
      <c r="D5" s="70"/>
      <c r="E5" s="68"/>
      <c r="F5" s="68"/>
      <c r="G5" s="68"/>
      <c r="H5" s="208"/>
      <c r="I5" s="208"/>
      <c r="J5" s="209"/>
      <c r="K5" s="209"/>
      <c r="L5" s="68"/>
      <c r="M5" s="210"/>
      <c r="N5" s="210"/>
      <c r="O5" s="70"/>
      <c r="P5" s="68"/>
      <c r="Q5" s="68"/>
      <c r="R5" s="59"/>
      <c r="S5" s="16"/>
      <c r="V5" s="207">
        <v>20533</v>
      </c>
      <c r="W5" s="207"/>
    </row>
    <row r="6" spans="1:37" ht="21" customHeight="1" x14ac:dyDescent="0.25">
      <c r="A6" s="15"/>
      <c r="B6" s="68"/>
      <c r="C6" s="69"/>
      <c r="D6" s="70"/>
      <c r="E6" s="68"/>
      <c r="F6" s="68"/>
      <c r="G6" s="68"/>
      <c r="H6" s="208"/>
      <c r="I6" s="208"/>
      <c r="J6" s="209"/>
      <c r="K6" s="209"/>
      <c r="L6" s="68"/>
      <c r="M6" s="210"/>
      <c r="N6" s="210"/>
      <c r="O6" s="70"/>
      <c r="P6" s="68"/>
      <c r="Q6" s="68"/>
      <c r="R6" s="59"/>
      <c r="S6" s="16"/>
      <c r="V6" s="207">
        <v>21418</v>
      </c>
      <c r="W6" s="207"/>
    </row>
    <row r="7" spans="1:37" ht="81.75" customHeight="1" x14ac:dyDescent="0.25">
      <c r="A7" s="15"/>
      <c r="B7" s="68"/>
      <c r="C7" s="69"/>
      <c r="D7" s="70"/>
      <c r="E7" s="68"/>
      <c r="F7" s="68"/>
      <c r="G7" s="68"/>
      <c r="H7" s="208"/>
      <c r="I7" s="208"/>
      <c r="J7" s="209"/>
      <c r="K7" s="209"/>
      <c r="L7" s="68"/>
      <c r="M7" s="210"/>
      <c r="N7" s="210"/>
      <c r="O7" s="70"/>
      <c r="P7" s="68"/>
      <c r="Q7" s="68"/>
      <c r="R7" s="59"/>
      <c r="S7" s="16"/>
      <c r="V7" s="207">
        <v>20080</v>
      </c>
      <c r="W7" s="207"/>
    </row>
    <row r="8" spans="1:37" ht="30" customHeight="1" x14ac:dyDescent="0.25">
      <c r="A8" s="15"/>
      <c r="B8" s="68"/>
      <c r="C8" s="69"/>
      <c r="D8" s="70"/>
      <c r="E8" s="68"/>
      <c r="F8" s="68"/>
      <c r="G8" s="68"/>
      <c r="H8" s="70"/>
      <c r="I8" s="70"/>
      <c r="J8" s="68"/>
      <c r="K8" s="68"/>
      <c r="L8" s="68"/>
      <c r="M8" s="72"/>
      <c r="N8" s="72"/>
      <c r="O8" s="70"/>
      <c r="P8" s="68"/>
      <c r="Q8" s="68"/>
      <c r="R8" s="59"/>
      <c r="S8" s="16"/>
      <c r="V8" s="71"/>
      <c r="W8" s="71"/>
    </row>
    <row r="9" spans="1:37" ht="21" customHeight="1" x14ac:dyDescent="0.25">
      <c r="A9" s="15"/>
      <c r="B9" s="68"/>
      <c r="C9" s="69"/>
      <c r="D9" s="70"/>
      <c r="E9" s="68"/>
      <c r="F9" s="68"/>
      <c r="G9" s="68"/>
      <c r="H9" s="70"/>
      <c r="I9" s="70"/>
      <c r="J9" s="68"/>
      <c r="K9" s="68"/>
      <c r="L9" s="68"/>
      <c r="M9" s="72"/>
      <c r="N9" s="72"/>
      <c r="O9" s="70"/>
      <c r="P9" s="68"/>
      <c r="Q9" s="68"/>
      <c r="R9" s="59"/>
      <c r="S9" s="16"/>
      <c r="V9" s="71"/>
      <c r="W9" s="71"/>
    </row>
    <row r="10" spans="1:37" ht="22.95" customHeight="1" x14ac:dyDescent="0.25">
      <c r="A10" s="15"/>
      <c r="B10" s="68"/>
      <c r="C10" s="69"/>
      <c r="D10" s="70"/>
      <c r="E10" s="68"/>
      <c r="F10" s="68"/>
      <c r="G10" s="68"/>
      <c r="H10" s="70"/>
      <c r="I10" s="70"/>
      <c r="J10" s="68"/>
      <c r="K10" s="68"/>
      <c r="L10" s="68"/>
      <c r="M10" s="72"/>
      <c r="N10" s="72"/>
      <c r="O10" s="70"/>
      <c r="P10" s="68"/>
      <c r="Q10" s="68"/>
      <c r="R10" s="59"/>
      <c r="S10" s="16"/>
      <c r="V10" s="71"/>
      <c r="W10" s="71"/>
    </row>
    <row r="11" spans="1:37" ht="23.4" customHeight="1" x14ac:dyDescent="0.25">
      <c r="A11" s="15"/>
      <c r="B11" s="68"/>
      <c r="C11" s="69"/>
      <c r="D11" s="70"/>
      <c r="E11" s="68"/>
      <c r="F11" s="68"/>
      <c r="G11" s="68"/>
      <c r="H11" s="70"/>
      <c r="I11" s="70"/>
      <c r="J11" s="68"/>
      <c r="K11" s="68"/>
      <c r="L11" s="68"/>
      <c r="M11" s="72"/>
      <c r="N11" s="72"/>
      <c r="O11" s="70"/>
      <c r="P11" s="68"/>
      <c r="Q11" s="68"/>
      <c r="R11" s="59"/>
      <c r="S11" s="16"/>
      <c r="V11" s="71"/>
      <c r="W11" s="71"/>
    </row>
    <row r="12" spans="1:37" ht="2.25" customHeight="1" thickBot="1" x14ac:dyDescent="0.3">
      <c r="A12" s="3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5"/>
    </row>
    <row r="13" spans="1:37" ht="4.5" customHeight="1" x14ac:dyDescent="0.2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37" ht="7.5" customHeight="1" x14ac:dyDescent="0.3">
      <c r="B14" s="2"/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"/>
      <c r="Q14" s="2"/>
      <c r="R14" s="2"/>
      <c r="S14" s="2"/>
    </row>
    <row r="15" spans="1:37" ht="5.25" customHeight="1" thickBot="1" x14ac:dyDescent="0.3">
      <c r="B15" s="2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2"/>
      <c r="Q15" s="2"/>
      <c r="R15" s="2"/>
      <c r="S15" s="2"/>
    </row>
    <row r="16" spans="1:37" ht="28.5" customHeight="1" x14ac:dyDescent="0.25">
      <c r="A16" s="204" t="s">
        <v>172</v>
      </c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5"/>
      <c r="N16" s="205"/>
      <c r="O16" s="205"/>
      <c r="P16" s="205"/>
      <c r="Q16" s="205"/>
      <c r="R16" s="205"/>
      <c r="S16" s="206"/>
      <c r="AJ16" s="2"/>
      <c r="AK16" s="2"/>
    </row>
    <row r="17" spans="1:23" s="2" customFormat="1" ht="9.75" customHeight="1" x14ac:dyDescent="0.25">
      <c r="A17" s="15"/>
      <c r="B17" s="9"/>
      <c r="C17" s="9"/>
      <c r="D17" s="9"/>
      <c r="E17" s="9"/>
      <c r="F17" s="9"/>
      <c r="G17" s="9"/>
      <c r="H17" s="10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2"/>
      <c r="V17" s="13"/>
      <c r="W17" s="13"/>
    </row>
    <row r="18" spans="1:23" s="6" customFormat="1" ht="289.2" customHeight="1" x14ac:dyDescent="0.3">
      <c r="A18" s="7"/>
      <c r="B18" s="196" t="s">
        <v>169</v>
      </c>
      <c r="C18" s="197"/>
      <c r="D18" s="197"/>
      <c r="E18" s="197"/>
      <c r="F18" s="197"/>
      <c r="G18" s="198" t="s">
        <v>117</v>
      </c>
      <c r="H18" s="199"/>
      <c r="I18" s="199"/>
      <c r="J18" s="199"/>
      <c r="K18" s="199"/>
      <c r="L18" s="199"/>
      <c r="M18" s="200" t="s">
        <v>170</v>
      </c>
      <c r="N18" s="199"/>
      <c r="O18" s="199"/>
      <c r="P18" s="199"/>
      <c r="Q18" s="199"/>
      <c r="R18" s="199"/>
      <c r="S18" s="8"/>
      <c r="V18" s="14"/>
      <c r="W18" s="14"/>
    </row>
    <row r="19" spans="1:23" s="6" customFormat="1" ht="21.75" customHeight="1" thickBot="1" x14ac:dyDescent="0.3">
      <c r="A19" s="201" t="s">
        <v>171</v>
      </c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3"/>
      <c r="V19" s="14"/>
      <c r="W19" s="14"/>
    </row>
    <row r="20" spans="1:23" s="25" customFormat="1" x14ac:dyDescent="0.25">
      <c r="V20" s="26"/>
      <c r="W20" s="26"/>
    </row>
    <row r="21" spans="1:23" s="25" customFormat="1" x14ac:dyDescent="0.25">
      <c r="V21" s="26"/>
      <c r="W21" s="26"/>
    </row>
    <row r="22" spans="1:23" s="25" customFormat="1" x14ac:dyDescent="0.25">
      <c r="V22" s="26"/>
      <c r="W22" s="26"/>
    </row>
    <row r="23" spans="1:23" s="25" customFormat="1" x14ac:dyDescent="0.25">
      <c r="V23" s="26"/>
      <c r="W23" s="26"/>
    </row>
    <row r="24" spans="1:23" s="25" customFormat="1" x14ac:dyDescent="0.25">
      <c r="V24" s="26"/>
      <c r="W24" s="26"/>
    </row>
    <row r="25" spans="1:23" s="25" customFormat="1" x14ac:dyDescent="0.25">
      <c r="V25" s="26"/>
      <c r="W25" s="26"/>
    </row>
    <row r="26" spans="1:23" s="25" customFormat="1" x14ac:dyDescent="0.25">
      <c r="V26" s="26"/>
      <c r="W26" s="26"/>
    </row>
    <row r="27" spans="1:23" s="25" customFormat="1" x14ac:dyDescent="0.25">
      <c r="V27" s="26"/>
      <c r="W27" s="26"/>
    </row>
    <row r="28" spans="1:23" s="25" customFormat="1" x14ac:dyDescent="0.25">
      <c r="V28" s="26"/>
      <c r="W28" s="26"/>
    </row>
    <row r="29" spans="1:23" s="25" customFormat="1" x14ac:dyDescent="0.25">
      <c r="V29" s="26"/>
      <c r="W29" s="26"/>
    </row>
    <row r="30" spans="1:23" s="25" customFormat="1" x14ac:dyDescent="0.25">
      <c r="V30" s="26"/>
      <c r="W30" s="26"/>
    </row>
    <row r="31" spans="1:23" s="25" customFormat="1" x14ac:dyDescent="0.25">
      <c r="V31" s="26"/>
      <c r="W31" s="26"/>
    </row>
    <row r="32" spans="1:23" s="25" customFormat="1" x14ac:dyDescent="0.25">
      <c r="V32" s="26"/>
      <c r="W32" s="26"/>
    </row>
    <row r="33" spans="22:23" s="25" customFormat="1" x14ac:dyDescent="0.25">
      <c r="V33" s="26"/>
      <c r="W33" s="26"/>
    </row>
    <row r="34" spans="22:23" s="25" customFormat="1" x14ac:dyDescent="0.25">
      <c r="V34" s="26"/>
      <c r="W34" s="26"/>
    </row>
    <row r="35" spans="22:23" s="25" customFormat="1" x14ac:dyDescent="0.25">
      <c r="V35" s="26"/>
      <c r="W35" s="26"/>
    </row>
    <row r="36" spans="22:23" s="25" customFormat="1" x14ac:dyDescent="0.25">
      <c r="V36" s="26"/>
      <c r="W36" s="26"/>
    </row>
    <row r="37" spans="22:23" s="25" customFormat="1" x14ac:dyDescent="0.25">
      <c r="V37" s="26"/>
      <c r="W37" s="26"/>
    </row>
    <row r="38" spans="22:23" s="25" customFormat="1" x14ac:dyDescent="0.25">
      <c r="V38" s="26"/>
      <c r="W38" s="26"/>
    </row>
    <row r="39" spans="22:23" s="25" customFormat="1" x14ac:dyDescent="0.25">
      <c r="V39" s="26"/>
      <c r="W39" s="26"/>
    </row>
    <row r="40" spans="22:23" s="25" customFormat="1" x14ac:dyDescent="0.25">
      <c r="V40" s="26"/>
      <c r="W40" s="26"/>
    </row>
    <row r="41" spans="22:23" s="25" customFormat="1" x14ac:dyDescent="0.25">
      <c r="V41" s="26"/>
      <c r="W41" s="26"/>
    </row>
    <row r="42" spans="22:23" s="25" customFormat="1" x14ac:dyDescent="0.25">
      <c r="V42" s="26"/>
      <c r="W42" s="26"/>
    </row>
    <row r="43" spans="22:23" s="25" customFormat="1" x14ac:dyDescent="0.25">
      <c r="V43" s="26"/>
      <c r="W43" s="26"/>
    </row>
    <row r="44" spans="22:23" s="25" customFormat="1" x14ac:dyDescent="0.25">
      <c r="V44" s="26"/>
      <c r="W44" s="26"/>
    </row>
    <row r="45" spans="22:23" s="25" customFormat="1" x14ac:dyDescent="0.25">
      <c r="V45" s="26"/>
      <c r="W45" s="26"/>
    </row>
    <row r="46" spans="22:23" s="25" customFormat="1" x14ac:dyDescent="0.25">
      <c r="V46" s="26"/>
      <c r="W46" s="26"/>
    </row>
    <row r="47" spans="22:23" s="25" customFormat="1" x14ac:dyDescent="0.25">
      <c r="V47" s="26"/>
      <c r="W47" s="26"/>
    </row>
    <row r="48" spans="22:23" s="25" customFormat="1" x14ac:dyDescent="0.25">
      <c r="V48" s="26"/>
      <c r="W48" s="26"/>
    </row>
    <row r="49" spans="22:23" s="25" customFormat="1" x14ac:dyDescent="0.25">
      <c r="V49" s="26"/>
      <c r="W49" s="26"/>
    </row>
    <row r="50" spans="22:23" s="25" customFormat="1" x14ac:dyDescent="0.25">
      <c r="V50" s="26"/>
      <c r="W50" s="26"/>
    </row>
    <row r="51" spans="22:23" s="25" customFormat="1" x14ac:dyDescent="0.25">
      <c r="V51" s="26"/>
      <c r="W51" s="26"/>
    </row>
    <row r="52" spans="22:23" s="25" customFormat="1" x14ac:dyDescent="0.25">
      <c r="V52" s="26"/>
      <c r="W52" s="26"/>
    </row>
    <row r="53" spans="22:23" s="25" customFormat="1" x14ac:dyDescent="0.25">
      <c r="V53" s="26"/>
      <c r="W53" s="26"/>
    </row>
    <row r="54" spans="22:23" s="25" customFormat="1" x14ac:dyDescent="0.25">
      <c r="V54" s="26"/>
      <c r="W54" s="26"/>
    </row>
    <row r="55" spans="22:23" s="25" customFormat="1" x14ac:dyDescent="0.25">
      <c r="V55" s="26"/>
      <c r="W55" s="26"/>
    </row>
    <row r="56" spans="22:23" s="25" customFormat="1" x14ac:dyDescent="0.25">
      <c r="V56" s="26"/>
      <c r="W56" s="26"/>
    </row>
    <row r="57" spans="22:23" s="25" customFormat="1" x14ac:dyDescent="0.25">
      <c r="V57" s="26"/>
      <c r="W57" s="26"/>
    </row>
    <row r="58" spans="22:23" s="25" customFormat="1" x14ac:dyDescent="0.25">
      <c r="V58" s="26"/>
      <c r="W58" s="26"/>
    </row>
    <row r="59" spans="22:23" s="25" customFormat="1" x14ac:dyDescent="0.25">
      <c r="V59" s="26"/>
      <c r="W59" s="26"/>
    </row>
    <row r="60" spans="22:23" s="25" customFormat="1" x14ac:dyDescent="0.25">
      <c r="V60" s="26"/>
      <c r="W60" s="26"/>
    </row>
    <row r="61" spans="22:23" s="25" customFormat="1" x14ac:dyDescent="0.25">
      <c r="V61" s="26"/>
      <c r="W61" s="26"/>
    </row>
    <row r="62" spans="22:23" s="25" customFormat="1" x14ac:dyDescent="0.25">
      <c r="V62" s="26"/>
      <c r="W62" s="26"/>
    </row>
    <row r="63" spans="22:23" s="25" customFormat="1" x14ac:dyDescent="0.25">
      <c r="V63" s="26"/>
      <c r="W63" s="26"/>
    </row>
    <row r="64" spans="22:23" s="25" customFormat="1" x14ac:dyDescent="0.25">
      <c r="V64" s="26"/>
      <c r="W64" s="26"/>
    </row>
    <row r="65" spans="22:23" s="25" customFormat="1" x14ac:dyDescent="0.25">
      <c r="V65" s="26"/>
      <c r="W65" s="26"/>
    </row>
    <row r="66" spans="22:23" s="25" customFormat="1" x14ac:dyDescent="0.25">
      <c r="V66" s="26"/>
      <c r="W66" s="26"/>
    </row>
    <row r="67" spans="22:23" s="25" customFormat="1" x14ac:dyDescent="0.25">
      <c r="V67" s="26"/>
      <c r="W67" s="26"/>
    </row>
    <row r="68" spans="22:23" s="25" customFormat="1" x14ac:dyDescent="0.25">
      <c r="V68" s="26"/>
      <c r="W68" s="26"/>
    </row>
    <row r="69" spans="22:23" s="25" customFormat="1" x14ac:dyDescent="0.25">
      <c r="V69" s="26"/>
      <c r="W69" s="26"/>
    </row>
    <row r="70" spans="22:23" s="25" customFormat="1" x14ac:dyDescent="0.25">
      <c r="V70" s="26"/>
      <c r="W70" s="26"/>
    </row>
    <row r="71" spans="22:23" s="25" customFormat="1" x14ac:dyDescent="0.25">
      <c r="V71" s="26"/>
      <c r="W71" s="26"/>
    </row>
    <row r="72" spans="22:23" s="25" customFormat="1" x14ac:dyDescent="0.25">
      <c r="V72" s="26"/>
      <c r="W72" s="26"/>
    </row>
    <row r="73" spans="22:23" s="25" customFormat="1" x14ac:dyDescent="0.25">
      <c r="V73" s="26"/>
      <c r="W73" s="26"/>
    </row>
    <row r="74" spans="22:23" s="25" customFormat="1" x14ac:dyDescent="0.25">
      <c r="V74" s="26"/>
      <c r="W74" s="26"/>
    </row>
    <row r="75" spans="22:23" s="25" customFormat="1" x14ac:dyDescent="0.25">
      <c r="V75" s="26"/>
      <c r="W75" s="26"/>
    </row>
    <row r="76" spans="22:23" s="25" customFormat="1" x14ac:dyDescent="0.25">
      <c r="V76" s="26"/>
      <c r="W76" s="26"/>
    </row>
    <row r="77" spans="22:23" s="25" customFormat="1" x14ac:dyDescent="0.25">
      <c r="V77" s="26"/>
      <c r="W77" s="26"/>
    </row>
    <row r="78" spans="22:23" s="25" customFormat="1" x14ac:dyDescent="0.25">
      <c r="V78" s="26"/>
      <c r="W78" s="26"/>
    </row>
    <row r="79" spans="22:23" s="25" customFormat="1" x14ac:dyDescent="0.25">
      <c r="V79" s="26"/>
      <c r="W79" s="26"/>
    </row>
    <row r="80" spans="22:23" s="25" customFormat="1" x14ac:dyDescent="0.25">
      <c r="V80" s="26"/>
      <c r="W80" s="26"/>
    </row>
    <row r="81" spans="22:23" s="25" customFormat="1" x14ac:dyDescent="0.25">
      <c r="V81" s="26"/>
      <c r="W81" s="26"/>
    </row>
    <row r="82" spans="22:23" s="25" customFormat="1" x14ac:dyDescent="0.25">
      <c r="V82" s="26"/>
      <c r="W82" s="26"/>
    </row>
    <row r="83" spans="22:23" s="25" customFormat="1" x14ac:dyDescent="0.25">
      <c r="V83" s="26"/>
      <c r="W83" s="26"/>
    </row>
    <row r="84" spans="22:23" s="25" customFormat="1" x14ac:dyDescent="0.25">
      <c r="V84" s="26"/>
      <c r="W84" s="26"/>
    </row>
    <row r="85" spans="22:23" s="25" customFormat="1" x14ac:dyDescent="0.25">
      <c r="V85" s="26"/>
      <c r="W85" s="26"/>
    </row>
    <row r="86" spans="22:23" s="25" customFormat="1" x14ac:dyDescent="0.25">
      <c r="V86" s="26"/>
      <c r="W86" s="26"/>
    </row>
    <row r="87" spans="22:23" s="25" customFormat="1" x14ac:dyDescent="0.25">
      <c r="V87" s="26"/>
      <c r="W87" s="26"/>
    </row>
    <row r="88" spans="22:23" s="25" customFormat="1" x14ac:dyDescent="0.25">
      <c r="V88" s="26"/>
      <c r="W88" s="26"/>
    </row>
    <row r="89" spans="22:23" s="25" customFormat="1" x14ac:dyDescent="0.25">
      <c r="V89" s="26"/>
      <c r="W89" s="26"/>
    </row>
    <row r="90" spans="22:23" s="25" customFormat="1" x14ac:dyDescent="0.25">
      <c r="V90" s="26"/>
      <c r="W90" s="26"/>
    </row>
    <row r="91" spans="22:23" s="25" customFormat="1" x14ac:dyDescent="0.25">
      <c r="V91" s="26"/>
      <c r="W91" s="26"/>
    </row>
    <row r="92" spans="22:23" s="25" customFormat="1" x14ac:dyDescent="0.25">
      <c r="V92" s="26"/>
      <c r="W92" s="26"/>
    </row>
    <row r="93" spans="22:23" s="25" customFormat="1" x14ac:dyDescent="0.25">
      <c r="V93" s="26"/>
      <c r="W93" s="26"/>
    </row>
    <row r="94" spans="22:23" s="25" customFormat="1" x14ac:dyDescent="0.25">
      <c r="V94" s="26"/>
      <c r="W94" s="26"/>
    </row>
    <row r="95" spans="22:23" s="25" customFormat="1" x14ac:dyDescent="0.25">
      <c r="V95" s="26"/>
      <c r="W95" s="26"/>
    </row>
    <row r="96" spans="22:23" s="25" customFormat="1" x14ac:dyDescent="0.25">
      <c r="V96" s="26"/>
      <c r="W96" s="26"/>
    </row>
    <row r="97" spans="22:23" s="25" customFormat="1" x14ac:dyDescent="0.25">
      <c r="V97" s="26"/>
      <c r="W97" s="26"/>
    </row>
    <row r="98" spans="22:23" s="25" customFormat="1" x14ac:dyDescent="0.25">
      <c r="V98" s="26"/>
      <c r="W98" s="26"/>
    </row>
    <row r="99" spans="22:23" s="25" customFormat="1" x14ac:dyDescent="0.25">
      <c r="V99" s="26"/>
      <c r="W99" s="26"/>
    </row>
    <row r="100" spans="22:23" s="25" customFormat="1" x14ac:dyDescent="0.25">
      <c r="V100" s="26"/>
      <c r="W100" s="26"/>
    </row>
    <row r="101" spans="22:23" s="25" customFormat="1" x14ac:dyDescent="0.25">
      <c r="V101" s="26"/>
      <c r="W101" s="26"/>
    </row>
    <row r="102" spans="22:23" s="25" customFormat="1" x14ac:dyDescent="0.25">
      <c r="V102" s="26"/>
      <c r="W102" s="26"/>
    </row>
    <row r="103" spans="22:23" s="25" customFormat="1" x14ac:dyDescent="0.25">
      <c r="V103" s="26"/>
      <c r="W103" s="26"/>
    </row>
    <row r="104" spans="22:23" s="25" customFormat="1" x14ac:dyDescent="0.25">
      <c r="V104" s="26"/>
      <c r="W104" s="26"/>
    </row>
    <row r="105" spans="22:23" s="25" customFormat="1" x14ac:dyDescent="0.25">
      <c r="V105" s="26"/>
      <c r="W105" s="26"/>
    </row>
    <row r="106" spans="22:23" s="25" customFormat="1" x14ac:dyDescent="0.25">
      <c r="V106" s="26"/>
      <c r="W106" s="26"/>
    </row>
    <row r="107" spans="22:23" s="25" customFormat="1" x14ac:dyDescent="0.25">
      <c r="V107" s="26"/>
      <c r="W107" s="26"/>
    </row>
    <row r="108" spans="22:23" s="25" customFormat="1" x14ac:dyDescent="0.25">
      <c r="V108" s="26"/>
      <c r="W108" s="26"/>
    </row>
    <row r="109" spans="22:23" s="25" customFormat="1" x14ac:dyDescent="0.25">
      <c r="V109" s="26"/>
      <c r="W109" s="26"/>
    </row>
    <row r="110" spans="22:23" s="25" customFormat="1" x14ac:dyDescent="0.25">
      <c r="V110" s="26"/>
      <c r="W110" s="26"/>
    </row>
    <row r="111" spans="22:23" s="25" customFormat="1" x14ac:dyDescent="0.25">
      <c r="V111" s="26"/>
      <c r="W111" s="26"/>
    </row>
    <row r="112" spans="22:23" s="25" customFormat="1" x14ac:dyDescent="0.25">
      <c r="V112" s="26"/>
      <c r="W112" s="26"/>
    </row>
    <row r="113" spans="22:23" s="25" customFormat="1" x14ac:dyDescent="0.25">
      <c r="V113" s="26"/>
      <c r="W113" s="26"/>
    </row>
    <row r="114" spans="22:23" s="25" customFormat="1" x14ac:dyDescent="0.25">
      <c r="V114" s="26"/>
      <c r="W114" s="26"/>
    </row>
    <row r="115" spans="22:23" s="25" customFormat="1" x14ac:dyDescent="0.25">
      <c r="V115" s="26"/>
      <c r="W115" s="26"/>
    </row>
    <row r="116" spans="22:23" s="25" customFormat="1" x14ac:dyDescent="0.25">
      <c r="V116" s="26"/>
      <c r="W116" s="26"/>
    </row>
    <row r="117" spans="22:23" s="25" customFormat="1" x14ac:dyDescent="0.25">
      <c r="V117" s="26"/>
      <c r="W117" s="26"/>
    </row>
    <row r="118" spans="22:23" s="25" customFormat="1" x14ac:dyDescent="0.25">
      <c r="V118" s="26"/>
      <c r="W118" s="26"/>
    </row>
    <row r="119" spans="22:23" s="25" customFormat="1" x14ac:dyDescent="0.25">
      <c r="V119" s="26"/>
      <c r="W119" s="26"/>
    </row>
    <row r="120" spans="22:23" s="25" customFormat="1" x14ac:dyDescent="0.25">
      <c r="V120" s="26"/>
      <c r="W120" s="26"/>
    </row>
    <row r="121" spans="22:23" s="25" customFormat="1" x14ac:dyDescent="0.25">
      <c r="V121" s="26"/>
      <c r="W121" s="26"/>
    </row>
    <row r="122" spans="22:23" s="25" customFormat="1" x14ac:dyDescent="0.25">
      <c r="V122" s="26"/>
      <c r="W122" s="26"/>
    </row>
    <row r="123" spans="22:23" s="25" customFormat="1" x14ac:dyDescent="0.25">
      <c r="V123" s="26"/>
      <c r="W123" s="26"/>
    </row>
    <row r="124" spans="22:23" s="25" customFormat="1" x14ac:dyDescent="0.25">
      <c r="V124" s="26"/>
      <c r="W124" s="26"/>
    </row>
    <row r="125" spans="22:23" s="25" customFormat="1" x14ac:dyDescent="0.25">
      <c r="V125" s="26"/>
      <c r="W125" s="26"/>
    </row>
    <row r="126" spans="22:23" s="25" customFormat="1" x14ac:dyDescent="0.25">
      <c r="V126" s="26"/>
      <c r="W126" s="26"/>
    </row>
    <row r="127" spans="22:23" s="25" customFormat="1" x14ac:dyDescent="0.25">
      <c r="V127" s="26"/>
      <c r="W127" s="26"/>
    </row>
    <row r="128" spans="22:23" s="25" customFormat="1" x14ac:dyDescent="0.25">
      <c r="V128" s="26"/>
      <c r="W128" s="26"/>
    </row>
    <row r="129" spans="22:23" s="25" customFormat="1" x14ac:dyDescent="0.25">
      <c r="V129" s="26"/>
      <c r="W129" s="26"/>
    </row>
    <row r="130" spans="22:23" s="25" customFormat="1" x14ac:dyDescent="0.25">
      <c r="V130" s="26"/>
      <c r="W130" s="26"/>
    </row>
    <row r="131" spans="22:23" s="25" customFormat="1" x14ac:dyDescent="0.25">
      <c r="V131" s="26"/>
      <c r="W131" s="26"/>
    </row>
    <row r="132" spans="22:23" s="25" customFormat="1" x14ac:dyDescent="0.25">
      <c r="V132" s="26"/>
      <c r="W132" s="26"/>
    </row>
    <row r="133" spans="22:23" s="25" customFormat="1" x14ac:dyDescent="0.25">
      <c r="V133" s="26"/>
      <c r="W133" s="26"/>
    </row>
    <row r="134" spans="22:23" s="25" customFormat="1" x14ac:dyDescent="0.25">
      <c r="V134" s="26"/>
      <c r="W134" s="26"/>
    </row>
    <row r="135" spans="22:23" s="25" customFormat="1" x14ac:dyDescent="0.25">
      <c r="V135" s="26"/>
      <c r="W135" s="26"/>
    </row>
    <row r="136" spans="22:23" s="25" customFormat="1" x14ac:dyDescent="0.25">
      <c r="V136" s="26"/>
      <c r="W136" s="26"/>
    </row>
    <row r="137" spans="22:23" s="25" customFormat="1" x14ac:dyDescent="0.25">
      <c r="V137" s="26"/>
      <c r="W137" s="26"/>
    </row>
    <row r="138" spans="22:23" s="25" customFormat="1" x14ac:dyDescent="0.25">
      <c r="V138" s="26"/>
      <c r="W138" s="26"/>
    </row>
    <row r="139" spans="22:23" s="25" customFormat="1" x14ac:dyDescent="0.25">
      <c r="V139" s="26"/>
      <c r="W139" s="26"/>
    </row>
    <row r="140" spans="22:23" s="25" customFormat="1" x14ac:dyDescent="0.25">
      <c r="V140" s="26"/>
      <c r="W140" s="26"/>
    </row>
    <row r="141" spans="22:23" s="25" customFormat="1" x14ac:dyDescent="0.25">
      <c r="V141" s="26"/>
      <c r="W141" s="26"/>
    </row>
    <row r="142" spans="22:23" s="25" customFormat="1" x14ac:dyDescent="0.25">
      <c r="V142" s="26"/>
      <c r="W142" s="26"/>
    </row>
    <row r="143" spans="22:23" s="25" customFormat="1" x14ac:dyDescent="0.25">
      <c r="V143" s="26"/>
      <c r="W143" s="26"/>
    </row>
    <row r="144" spans="22:23" s="25" customFormat="1" x14ac:dyDescent="0.25">
      <c r="V144" s="26"/>
      <c r="W144" s="26"/>
    </row>
    <row r="145" spans="22:23" s="25" customFormat="1" x14ac:dyDescent="0.25">
      <c r="V145" s="26"/>
      <c r="W145" s="26"/>
    </row>
    <row r="146" spans="22:23" s="25" customFormat="1" x14ac:dyDescent="0.25">
      <c r="V146" s="26"/>
      <c r="W146" s="26"/>
    </row>
    <row r="147" spans="22:23" s="25" customFormat="1" x14ac:dyDescent="0.25">
      <c r="V147" s="26"/>
      <c r="W147" s="26"/>
    </row>
    <row r="148" spans="22:23" s="25" customFormat="1" x14ac:dyDescent="0.25">
      <c r="V148" s="26"/>
      <c r="W148" s="26"/>
    </row>
    <row r="149" spans="22:23" s="25" customFormat="1" x14ac:dyDescent="0.25">
      <c r="V149" s="26"/>
      <c r="W149" s="26"/>
    </row>
    <row r="150" spans="22:23" s="25" customFormat="1" x14ac:dyDescent="0.25">
      <c r="V150" s="26"/>
      <c r="W150" s="26"/>
    </row>
    <row r="151" spans="22:23" s="25" customFormat="1" x14ac:dyDescent="0.25">
      <c r="V151" s="26"/>
      <c r="W151" s="26"/>
    </row>
    <row r="152" spans="22:23" s="25" customFormat="1" x14ac:dyDescent="0.25">
      <c r="V152" s="26"/>
      <c r="W152" s="26"/>
    </row>
    <row r="153" spans="22:23" s="25" customFormat="1" x14ac:dyDescent="0.25">
      <c r="V153" s="26"/>
      <c r="W153" s="26"/>
    </row>
    <row r="154" spans="22:23" s="25" customFormat="1" x14ac:dyDescent="0.25">
      <c r="V154" s="26"/>
      <c r="W154" s="26"/>
    </row>
    <row r="155" spans="22:23" s="25" customFormat="1" x14ac:dyDescent="0.25">
      <c r="V155" s="26"/>
      <c r="W155" s="26"/>
    </row>
    <row r="156" spans="22:23" s="25" customFormat="1" x14ac:dyDescent="0.25">
      <c r="V156" s="26"/>
      <c r="W156" s="26"/>
    </row>
    <row r="157" spans="22:23" s="25" customFormat="1" x14ac:dyDescent="0.25">
      <c r="V157" s="26"/>
      <c r="W157" s="26"/>
    </row>
    <row r="158" spans="22:23" s="25" customFormat="1" x14ac:dyDescent="0.25">
      <c r="V158" s="26"/>
      <c r="W158" s="26"/>
    </row>
    <row r="159" spans="22:23" s="25" customFormat="1" x14ac:dyDescent="0.25">
      <c r="V159" s="26"/>
      <c r="W159" s="26"/>
    </row>
    <row r="160" spans="22:23" s="25" customFormat="1" x14ac:dyDescent="0.25">
      <c r="V160" s="26"/>
      <c r="W160" s="26"/>
    </row>
    <row r="161" spans="22:23" s="25" customFormat="1" x14ac:dyDescent="0.25">
      <c r="V161" s="26"/>
      <c r="W161" s="26"/>
    </row>
    <row r="162" spans="22:23" s="25" customFormat="1" x14ac:dyDescent="0.25">
      <c r="V162" s="26"/>
      <c r="W162" s="26"/>
    </row>
    <row r="163" spans="22:23" s="25" customFormat="1" x14ac:dyDescent="0.25">
      <c r="V163" s="26"/>
      <c r="W163" s="26"/>
    </row>
    <row r="164" spans="22:23" s="25" customFormat="1" x14ac:dyDescent="0.25">
      <c r="V164" s="26"/>
      <c r="W164" s="26"/>
    </row>
    <row r="165" spans="22:23" s="25" customFormat="1" x14ac:dyDescent="0.25">
      <c r="V165" s="26"/>
      <c r="W165" s="26"/>
    </row>
    <row r="166" spans="22:23" s="25" customFormat="1" x14ac:dyDescent="0.25">
      <c r="V166" s="26"/>
      <c r="W166" s="26"/>
    </row>
    <row r="167" spans="22:23" s="25" customFormat="1" x14ac:dyDescent="0.25">
      <c r="V167" s="26"/>
      <c r="W167" s="26"/>
    </row>
    <row r="168" spans="22:23" s="25" customFormat="1" x14ac:dyDescent="0.25">
      <c r="V168" s="26"/>
      <c r="W168" s="26"/>
    </row>
    <row r="169" spans="22:23" s="25" customFormat="1" x14ac:dyDescent="0.25">
      <c r="V169" s="26"/>
      <c r="W169" s="26"/>
    </row>
    <row r="170" spans="22:23" s="25" customFormat="1" x14ac:dyDescent="0.25">
      <c r="V170" s="26"/>
      <c r="W170" s="26"/>
    </row>
    <row r="171" spans="22:23" s="25" customFormat="1" x14ac:dyDescent="0.25">
      <c r="V171" s="26"/>
      <c r="W171" s="26"/>
    </row>
    <row r="172" spans="22:23" s="25" customFormat="1" x14ac:dyDescent="0.25">
      <c r="V172" s="26"/>
      <c r="W172" s="26"/>
    </row>
    <row r="173" spans="22:23" s="25" customFormat="1" x14ac:dyDescent="0.25">
      <c r="V173" s="26"/>
      <c r="W173" s="26"/>
    </row>
    <row r="174" spans="22:23" s="25" customFormat="1" x14ac:dyDescent="0.25">
      <c r="V174" s="26"/>
      <c r="W174" s="26"/>
    </row>
    <row r="175" spans="22:23" s="25" customFormat="1" x14ac:dyDescent="0.25">
      <c r="V175" s="26"/>
      <c r="W175" s="26"/>
    </row>
    <row r="176" spans="22:23" s="25" customFormat="1" x14ac:dyDescent="0.25">
      <c r="V176" s="26"/>
      <c r="W176" s="26"/>
    </row>
    <row r="177" spans="22:23" s="25" customFormat="1" x14ac:dyDescent="0.25">
      <c r="V177" s="26"/>
      <c r="W177" s="26"/>
    </row>
    <row r="178" spans="22:23" s="25" customFormat="1" x14ac:dyDescent="0.25">
      <c r="V178" s="26"/>
      <c r="W178" s="26"/>
    </row>
    <row r="179" spans="22:23" s="25" customFormat="1" x14ac:dyDescent="0.25">
      <c r="V179" s="26"/>
      <c r="W179" s="26"/>
    </row>
    <row r="180" spans="22:23" s="25" customFormat="1" x14ac:dyDescent="0.25">
      <c r="V180" s="26"/>
      <c r="W180" s="26"/>
    </row>
    <row r="181" spans="22:23" s="25" customFormat="1" x14ac:dyDescent="0.25">
      <c r="V181" s="26"/>
      <c r="W181" s="26"/>
    </row>
    <row r="182" spans="22:23" s="25" customFormat="1" x14ac:dyDescent="0.25">
      <c r="V182" s="26"/>
      <c r="W182" s="26"/>
    </row>
    <row r="183" spans="22:23" s="25" customFormat="1" x14ac:dyDescent="0.25">
      <c r="V183" s="26"/>
      <c r="W183" s="26"/>
    </row>
    <row r="184" spans="22:23" s="25" customFormat="1" x14ac:dyDescent="0.25">
      <c r="V184" s="26"/>
      <c r="W184" s="26"/>
    </row>
    <row r="185" spans="22:23" s="25" customFormat="1" x14ac:dyDescent="0.25">
      <c r="V185" s="26"/>
      <c r="W185" s="26"/>
    </row>
    <row r="186" spans="22:23" s="25" customFormat="1" x14ac:dyDescent="0.25">
      <c r="V186" s="26"/>
      <c r="W186" s="26"/>
    </row>
    <row r="187" spans="22:23" s="25" customFormat="1" x14ac:dyDescent="0.25">
      <c r="V187" s="26"/>
      <c r="W187" s="26"/>
    </row>
    <row r="188" spans="22:23" s="25" customFormat="1" x14ac:dyDescent="0.25">
      <c r="V188" s="26"/>
      <c r="W188" s="26"/>
    </row>
    <row r="189" spans="22:23" s="25" customFormat="1" x14ac:dyDescent="0.25">
      <c r="V189" s="26"/>
      <c r="W189" s="26"/>
    </row>
    <row r="190" spans="22:23" s="25" customFormat="1" x14ac:dyDescent="0.25">
      <c r="V190" s="26"/>
      <c r="W190" s="26"/>
    </row>
    <row r="191" spans="22:23" s="25" customFormat="1" x14ac:dyDescent="0.25">
      <c r="V191" s="26"/>
      <c r="W191" s="26"/>
    </row>
    <row r="192" spans="22:23" s="25" customFormat="1" x14ac:dyDescent="0.25">
      <c r="V192" s="26"/>
      <c r="W192" s="26"/>
    </row>
    <row r="193" spans="22:23" s="25" customFormat="1" x14ac:dyDescent="0.25">
      <c r="V193" s="26"/>
      <c r="W193" s="26"/>
    </row>
    <row r="194" spans="22:23" s="25" customFormat="1" x14ac:dyDescent="0.25">
      <c r="V194" s="26"/>
      <c r="W194" s="26"/>
    </row>
    <row r="195" spans="22:23" s="25" customFormat="1" x14ac:dyDescent="0.25">
      <c r="V195" s="26"/>
      <c r="W195" s="26"/>
    </row>
    <row r="196" spans="22:23" s="25" customFormat="1" x14ac:dyDescent="0.25">
      <c r="V196" s="26"/>
      <c r="W196" s="26"/>
    </row>
    <row r="197" spans="22:23" s="25" customFormat="1" x14ac:dyDescent="0.25">
      <c r="V197" s="26"/>
      <c r="W197" s="26"/>
    </row>
    <row r="198" spans="22:23" s="25" customFormat="1" x14ac:dyDescent="0.25">
      <c r="V198" s="26"/>
      <c r="W198" s="26"/>
    </row>
    <row r="199" spans="22:23" s="25" customFormat="1" x14ac:dyDescent="0.25">
      <c r="V199" s="26"/>
      <c r="W199" s="26"/>
    </row>
    <row r="200" spans="22:23" s="25" customFormat="1" x14ac:dyDescent="0.25">
      <c r="V200" s="26"/>
      <c r="W200" s="26"/>
    </row>
    <row r="201" spans="22:23" s="25" customFormat="1" x14ac:dyDescent="0.25">
      <c r="V201" s="26"/>
      <c r="W201" s="26"/>
    </row>
    <row r="202" spans="22:23" s="25" customFormat="1" x14ac:dyDescent="0.25">
      <c r="V202" s="26"/>
      <c r="W202" s="26"/>
    </row>
    <row r="203" spans="22:23" s="25" customFormat="1" x14ac:dyDescent="0.25">
      <c r="V203" s="26"/>
      <c r="W203" s="26"/>
    </row>
    <row r="204" spans="22:23" s="25" customFormat="1" x14ac:dyDescent="0.25">
      <c r="V204" s="26"/>
      <c r="W204" s="26"/>
    </row>
    <row r="205" spans="22:23" s="25" customFormat="1" x14ac:dyDescent="0.25">
      <c r="V205" s="26"/>
      <c r="W205" s="26"/>
    </row>
    <row r="206" spans="22:23" s="25" customFormat="1" x14ac:dyDescent="0.25">
      <c r="V206" s="26"/>
      <c r="W206" s="26"/>
    </row>
    <row r="207" spans="22:23" s="25" customFormat="1" x14ac:dyDescent="0.25">
      <c r="V207" s="26"/>
      <c r="W207" s="26"/>
    </row>
    <row r="208" spans="22:23" s="25" customFormat="1" x14ac:dyDescent="0.25">
      <c r="V208" s="26"/>
      <c r="W208" s="26"/>
    </row>
    <row r="209" spans="22:23" s="25" customFormat="1" x14ac:dyDescent="0.25">
      <c r="V209" s="26"/>
      <c r="W209" s="26"/>
    </row>
    <row r="210" spans="22:23" s="25" customFormat="1" x14ac:dyDescent="0.25">
      <c r="V210" s="26"/>
      <c r="W210" s="26"/>
    </row>
  </sheetData>
  <sheetProtection algorithmName="SHA-512" hashValue="5pxi9BPBOGS1FyMDHK/ohn9SKjqxiD/4SbTzlky7BqX4vKwtOuxL/hNGjYN7wAM85XWEXVujyAq4nF/M8cSlBg==" saltValue="Kki53lsGz8Y5dTUADjZ23g==" spinCount="100000" sheet="1" objects="1" scenarios="1"/>
  <mergeCells count="23">
    <mergeCell ref="C14:O14"/>
    <mergeCell ref="A1:S1"/>
    <mergeCell ref="H3:I3"/>
    <mergeCell ref="J3:K3"/>
    <mergeCell ref="M3:N3"/>
    <mergeCell ref="V3:W3"/>
    <mergeCell ref="H5:I5"/>
    <mergeCell ref="J5:K5"/>
    <mergeCell ref="M5:N5"/>
    <mergeCell ref="V5:W5"/>
    <mergeCell ref="V6:W6"/>
    <mergeCell ref="H7:I7"/>
    <mergeCell ref="J7:K7"/>
    <mergeCell ref="M7:N7"/>
    <mergeCell ref="V7:W7"/>
    <mergeCell ref="H6:I6"/>
    <mergeCell ref="J6:K6"/>
    <mergeCell ref="M6:N6"/>
    <mergeCell ref="B18:F18"/>
    <mergeCell ref="G18:L18"/>
    <mergeCell ref="M18:R18"/>
    <mergeCell ref="A19:S19"/>
    <mergeCell ref="A16:S16"/>
  </mergeCells>
  <printOptions horizontalCentered="1"/>
  <pageMargins left="0.35" right="0.35" top="0.35" bottom="0.35" header="0.3" footer="0.3"/>
  <pageSetup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61"/>
  <sheetViews>
    <sheetView showGridLines="0" showZeros="0" zoomScale="80" zoomScaleNormal="80" workbookViewId="0">
      <selection activeCell="O51" sqref="O51:P51"/>
    </sheetView>
  </sheetViews>
  <sheetFormatPr defaultColWidth="9.33203125" defaultRowHeight="13.2" x14ac:dyDescent="0.25"/>
  <cols>
    <col min="1" max="1" width="9.6640625" style="30" customWidth="1"/>
    <col min="2" max="2" width="7.33203125" style="30" customWidth="1"/>
    <col min="3" max="3" width="10.33203125" style="30" customWidth="1"/>
    <col min="4" max="4" width="7.5546875" style="30" customWidth="1"/>
    <col min="5" max="5" width="6" style="30" customWidth="1"/>
    <col min="6" max="6" width="12.44140625" style="30" customWidth="1"/>
    <col min="7" max="7" width="10.88671875" style="30" customWidth="1"/>
    <col min="8" max="8" width="12.88671875" style="30" customWidth="1"/>
    <col min="9" max="9" width="14.33203125" style="30" customWidth="1"/>
    <col min="10" max="10" width="17.33203125" style="30" customWidth="1"/>
    <col min="11" max="11" width="18.33203125" style="30" customWidth="1"/>
    <col min="12" max="12" width="18" style="30" customWidth="1"/>
    <col min="13" max="13" width="17.5546875" style="30" customWidth="1"/>
    <col min="14" max="14" width="13.6640625" style="30" customWidth="1"/>
    <col min="15" max="15" width="4.33203125" style="30" customWidth="1"/>
    <col min="16" max="16" width="11.44140625" style="30" customWidth="1"/>
    <col min="17" max="17" width="2.5546875" style="30" customWidth="1"/>
    <col min="18" max="16384" width="9.33203125" style="30"/>
  </cols>
  <sheetData>
    <row r="1" spans="1:16" ht="28.5" customHeight="1" x14ac:dyDescent="0.25">
      <c r="A1" s="213" t="s">
        <v>85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5"/>
    </row>
    <row r="2" spans="1:16" ht="25.5" customHeight="1" x14ac:dyDescent="0.25">
      <c r="A2" s="285" t="s">
        <v>30</v>
      </c>
      <c r="B2" s="286"/>
      <c r="C2" s="108"/>
      <c r="D2" s="102" t="s">
        <v>67</v>
      </c>
      <c r="E2" s="108"/>
      <c r="F2" s="301" t="s">
        <v>13</v>
      </c>
      <c r="G2" s="286"/>
      <c r="H2" s="108"/>
      <c r="I2" s="143" t="s">
        <v>31</v>
      </c>
      <c r="J2" s="108"/>
      <c r="K2" s="148" t="s">
        <v>32</v>
      </c>
      <c r="L2" s="305"/>
      <c r="M2" s="306"/>
      <c r="N2" s="111" t="s">
        <v>0</v>
      </c>
      <c r="O2" s="303"/>
      <c r="P2" s="304"/>
    </row>
    <row r="3" spans="1:16" ht="25.5" customHeight="1" x14ac:dyDescent="0.25">
      <c r="A3" s="292" t="s">
        <v>3</v>
      </c>
      <c r="B3" s="293"/>
      <c r="C3" s="307"/>
      <c r="D3" s="308"/>
      <c r="E3" s="106" t="s">
        <v>4</v>
      </c>
      <c r="F3" s="114"/>
      <c r="G3" s="299"/>
      <c r="H3" s="299"/>
      <c r="I3" s="300"/>
      <c r="J3" s="106" t="s">
        <v>73</v>
      </c>
      <c r="K3" s="299"/>
      <c r="L3" s="299"/>
      <c r="M3" s="300"/>
      <c r="N3" s="106" t="s">
        <v>76</v>
      </c>
      <c r="O3" s="299"/>
      <c r="P3" s="302"/>
    </row>
    <row r="4" spans="1:16" ht="14.25" customHeight="1" x14ac:dyDescent="0.25">
      <c r="A4" s="115" t="s">
        <v>70</v>
      </c>
      <c r="B4" s="116"/>
      <c r="C4" s="103"/>
      <c r="D4" s="104"/>
      <c r="E4" s="117"/>
      <c r="F4" s="116"/>
      <c r="G4" s="116"/>
      <c r="H4" s="118"/>
      <c r="I4" s="119" t="s">
        <v>72</v>
      </c>
      <c r="J4" s="117"/>
      <c r="K4" s="116"/>
      <c r="L4" s="116"/>
      <c r="M4" s="117"/>
      <c r="N4" s="120"/>
      <c r="O4" s="105"/>
      <c r="P4" s="107"/>
    </row>
    <row r="5" spans="1:16" ht="25.5" customHeight="1" x14ac:dyDescent="0.25">
      <c r="A5" s="121" t="s">
        <v>71</v>
      </c>
      <c r="B5" s="296"/>
      <c r="C5" s="296"/>
      <c r="D5" s="296"/>
      <c r="E5" s="296"/>
      <c r="F5" s="296"/>
      <c r="G5" s="296"/>
      <c r="H5" s="297"/>
      <c r="I5" s="122" t="s">
        <v>71</v>
      </c>
      <c r="J5" s="296"/>
      <c r="K5" s="296"/>
      <c r="L5" s="296"/>
      <c r="M5" s="296"/>
      <c r="N5" s="296"/>
      <c r="O5" s="296"/>
      <c r="P5" s="298"/>
    </row>
    <row r="6" spans="1:16" ht="25.5" customHeight="1" x14ac:dyDescent="0.25">
      <c r="A6" s="123" t="s">
        <v>2</v>
      </c>
      <c r="B6" s="296"/>
      <c r="C6" s="296"/>
      <c r="D6" s="296"/>
      <c r="E6" s="296"/>
      <c r="F6" s="296"/>
      <c r="G6" s="296"/>
      <c r="H6" s="297"/>
      <c r="I6" s="122" t="s">
        <v>2</v>
      </c>
      <c r="J6" s="296"/>
      <c r="K6" s="296"/>
      <c r="L6" s="296"/>
      <c r="M6" s="296"/>
      <c r="N6" s="296"/>
      <c r="O6" s="296"/>
      <c r="P6" s="298"/>
    </row>
    <row r="7" spans="1:16" ht="25.5" customHeight="1" thickBot="1" x14ac:dyDescent="0.3">
      <c r="A7" s="124" t="s">
        <v>33</v>
      </c>
      <c r="B7" s="294"/>
      <c r="C7" s="294"/>
      <c r="D7" s="295"/>
      <c r="E7" s="106" t="s">
        <v>34</v>
      </c>
      <c r="F7" s="149"/>
      <c r="G7" s="125" t="s">
        <v>35</v>
      </c>
      <c r="H7" s="149"/>
      <c r="I7" s="126" t="s">
        <v>33</v>
      </c>
      <c r="J7" s="294"/>
      <c r="K7" s="294"/>
      <c r="L7" s="294"/>
      <c r="M7" s="106" t="s">
        <v>34</v>
      </c>
      <c r="N7" s="149"/>
      <c r="O7" s="125" t="s">
        <v>35</v>
      </c>
      <c r="P7" s="110"/>
    </row>
    <row r="8" spans="1:16" s="32" customFormat="1" ht="22.5" customHeight="1" x14ac:dyDescent="0.3">
      <c r="A8" s="287" t="s">
        <v>36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9"/>
      <c r="O8" s="290" t="s">
        <v>37</v>
      </c>
      <c r="P8" s="291"/>
    </row>
    <row r="9" spans="1:16" s="33" customFormat="1" ht="21.75" customHeight="1" x14ac:dyDescent="0.3">
      <c r="A9" s="112" t="s">
        <v>8</v>
      </c>
      <c r="B9" s="113" t="s">
        <v>9</v>
      </c>
      <c r="C9" s="113">
        <v>9</v>
      </c>
      <c r="D9" s="157">
        <v>6</v>
      </c>
      <c r="E9" s="91" t="s">
        <v>77</v>
      </c>
      <c r="F9" s="92" t="s">
        <v>78</v>
      </c>
      <c r="G9" s="159"/>
      <c r="H9" s="91"/>
      <c r="I9" s="93"/>
      <c r="J9" s="94"/>
      <c r="K9" s="91"/>
      <c r="L9" s="94"/>
      <c r="M9" s="127"/>
      <c r="N9" s="128" t="s">
        <v>82</v>
      </c>
      <c r="O9" s="271"/>
      <c r="P9" s="272"/>
    </row>
    <row r="10" spans="1:16" s="34" customFormat="1" ht="18.75" customHeight="1" thickBot="1" x14ac:dyDescent="0.3">
      <c r="A10" s="263" t="s">
        <v>61</v>
      </c>
      <c r="B10" s="264"/>
      <c r="C10" s="264"/>
      <c r="D10" s="264"/>
      <c r="E10" s="264"/>
      <c r="F10" s="265"/>
      <c r="G10" s="160" t="s">
        <v>86</v>
      </c>
      <c r="H10" s="258" t="s">
        <v>62</v>
      </c>
      <c r="I10" s="259"/>
      <c r="J10" s="260"/>
      <c r="K10" s="261" t="s">
        <v>63</v>
      </c>
      <c r="L10" s="262"/>
      <c r="M10" s="129" t="s">
        <v>80</v>
      </c>
      <c r="N10" s="132" t="s">
        <v>81</v>
      </c>
      <c r="O10" s="273"/>
      <c r="P10" s="274"/>
    </row>
    <row r="11" spans="1:16" s="34" customFormat="1" ht="26.25" customHeight="1" thickBot="1" x14ac:dyDescent="0.3">
      <c r="A11" s="266" t="s">
        <v>68</v>
      </c>
      <c r="B11" s="267"/>
      <c r="C11" s="267"/>
      <c r="D11" s="267"/>
      <c r="E11" s="277"/>
      <c r="F11" s="277"/>
      <c r="G11" s="277"/>
      <c r="H11" s="277"/>
      <c r="I11" s="277"/>
      <c r="J11" s="278"/>
      <c r="K11" s="131" t="s">
        <v>69</v>
      </c>
      <c r="L11" s="130"/>
      <c r="M11" s="277"/>
      <c r="N11" s="278"/>
      <c r="O11" s="275"/>
      <c r="P11" s="276"/>
    </row>
    <row r="12" spans="1:16" s="34" customFormat="1" ht="17.25" customHeight="1" x14ac:dyDescent="0.25">
      <c r="A12" s="75" t="s">
        <v>39</v>
      </c>
      <c r="B12" s="268" t="s">
        <v>90</v>
      </c>
      <c r="C12" s="269"/>
      <c r="D12" s="269"/>
      <c r="E12" s="269"/>
      <c r="F12" s="269"/>
      <c r="G12" s="269"/>
      <c r="H12" s="269"/>
      <c r="I12" s="269"/>
      <c r="J12" s="269"/>
      <c r="K12" s="269"/>
      <c r="L12" s="270"/>
      <c r="M12" s="279" t="s">
        <v>38</v>
      </c>
      <c r="N12" s="280"/>
      <c r="O12" s="281"/>
      <c r="P12" s="282"/>
    </row>
    <row r="13" spans="1:16" s="34" customFormat="1" ht="17.25" customHeight="1" x14ac:dyDescent="0.25">
      <c r="A13" s="54"/>
      <c r="B13" s="249" t="s">
        <v>108</v>
      </c>
      <c r="C13" s="250"/>
      <c r="D13" s="250"/>
      <c r="E13" s="251"/>
      <c r="F13" s="228" t="s">
        <v>75</v>
      </c>
      <c r="G13" s="229"/>
      <c r="H13" s="229"/>
      <c r="I13" s="229"/>
      <c r="J13" s="229"/>
      <c r="K13" s="229"/>
      <c r="L13" s="230"/>
      <c r="M13" s="283">
        <v>6495</v>
      </c>
      <c r="N13" s="284"/>
      <c r="O13" s="247">
        <f t="shared" ref="O13:O19" si="0">M13*A13</f>
        <v>0</v>
      </c>
      <c r="P13" s="248"/>
    </row>
    <row r="14" spans="1:16" s="34" customFormat="1" ht="17.25" customHeight="1" x14ac:dyDescent="0.25">
      <c r="A14" s="54"/>
      <c r="B14" s="242" t="s">
        <v>114</v>
      </c>
      <c r="C14" s="243"/>
      <c r="D14" s="243"/>
      <c r="E14" s="244"/>
      <c r="F14" s="228" t="s">
        <v>98</v>
      </c>
      <c r="G14" s="229"/>
      <c r="H14" s="229"/>
      <c r="I14" s="229"/>
      <c r="J14" s="229"/>
      <c r="K14" s="229"/>
      <c r="L14" s="230"/>
      <c r="M14" s="245">
        <v>7900</v>
      </c>
      <c r="N14" s="246"/>
      <c r="O14" s="247">
        <f t="shared" si="0"/>
        <v>0</v>
      </c>
      <c r="P14" s="248"/>
    </row>
    <row r="15" spans="1:16" s="34" customFormat="1" ht="17.25" customHeight="1" x14ac:dyDescent="0.25">
      <c r="A15" s="158"/>
      <c r="B15" s="242" t="s">
        <v>154</v>
      </c>
      <c r="C15" s="243"/>
      <c r="D15" s="243"/>
      <c r="E15" s="244"/>
      <c r="F15" s="228" t="s">
        <v>145</v>
      </c>
      <c r="G15" s="229"/>
      <c r="H15" s="229"/>
      <c r="I15" s="229"/>
      <c r="J15" s="229"/>
      <c r="K15" s="229"/>
      <c r="L15" s="230"/>
      <c r="M15" s="245">
        <v>5995</v>
      </c>
      <c r="N15" s="246"/>
      <c r="O15" s="247">
        <f t="shared" si="0"/>
        <v>0</v>
      </c>
      <c r="P15" s="248"/>
    </row>
    <row r="16" spans="1:16" s="34" customFormat="1" ht="17.25" customHeight="1" x14ac:dyDescent="0.25">
      <c r="A16" s="109"/>
      <c r="B16" s="242" t="s">
        <v>115</v>
      </c>
      <c r="C16" s="243"/>
      <c r="D16" s="243"/>
      <c r="E16" s="244"/>
      <c r="F16" s="228" t="s">
        <v>104</v>
      </c>
      <c r="G16" s="229"/>
      <c r="H16" s="229"/>
      <c r="I16" s="229"/>
      <c r="J16" s="229"/>
      <c r="K16" s="229"/>
      <c r="L16" s="230"/>
      <c r="M16" s="245">
        <v>1300</v>
      </c>
      <c r="N16" s="246"/>
      <c r="O16" s="247">
        <f t="shared" si="0"/>
        <v>0</v>
      </c>
      <c r="P16" s="248"/>
    </row>
    <row r="17" spans="1:17" s="34" customFormat="1" ht="17.25" customHeight="1" x14ac:dyDescent="0.25">
      <c r="A17" s="109"/>
      <c r="B17" s="242" t="s">
        <v>116</v>
      </c>
      <c r="C17" s="243"/>
      <c r="D17" s="243"/>
      <c r="E17" s="244"/>
      <c r="F17" s="228" t="s">
        <v>105</v>
      </c>
      <c r="G17" s="229"/>
      <c r="H17" s="229"/>
      <c r="I17" s="229"/>
      <c r="J17" s="229"/>
      <c r="K17" s="229"/>
      <c r="L17" s="230"/>
      <c r="M17" s="245">
        <v>1795</v>
      </c>
      <c r="N17" s="246"/>
      <c r="O17" s="247">
        <f t="shared" si="0"/>
        <v>0</v>
      </c>
      <c r="P17" s="248"/>
    </row>
    <row r="18" spans="1:17" s="34" customFormat="1" ht="17.25" customHeight="1" x14ac:dyDescent="0.25">
      <c r="A18" s="42"/>
      <c r="B18" s="249" t="s">
        <v>109</v>
      </c>
      <c r="C18" s="250"/>
      <c r="D18" s="250"/>
      <c r="E18" s="251"/>
      <c r="F18" s="228" t="s">
        <v>106</v>
      </c>
      <c r="G18" s="229"/>
      <c r="H18" s="229"/>
      <c r="I18" s="229"/>
      <c r="J18" s="229"/>
      <c r="K18" s="229"/>
      <c r="L18" s="230"/>
      <c r="M18" s="252">
        <v>1695</v>
      </c>
      <c r="N18" s="253"/>
      <c r="O18" s="247">
        <f t="shared" si="0"/>
        <v>0</v>
      </c>
      <c r="P18" s="248"/>
    </row>
    <row r="19" spans="1:17" s="34" customFormat="1" ht="17.25" customHeight="1" x14ac:dyDescent="0.25">
      <c r="A19" s="161"/>
      <c r="B19" s="254" t="s">
        <v>118</v>
      </c>
      <c r="C19" s="255"/>
      <c r="D19" s="255"/>
      <c r="E19" s="256"/>
      <c r="F19" s="257" t="s">
        <v>107</v>
      </c>
      <c r="G19" s="229"/>
      <c r="H19" s="229"/>
      <c r="I19" s="229"/>
      <c r="J19" s="229"/>
      <c r="K19" s="229"/>
      <c r="L19" s="230"/>
      <c r="M19" s="238">
        <v>1300</v>
      </c>
      <c r="N19" s="239"/>
      <c r="O19" s="240">
        <f t="shared" si="0"/>
        <v>0</v>
      </c>
      <c r="P19" s="241"/>
    </row>
    <row r="20" spans="1:17" s="34" customFormat="1" ht="17.25" customHeight="1" thickBot="1" x14ac:dyDescent="0.3">
      <c r="A20" s="231" t="s">
        <v>119</v>
      </c>
      <c r="B20" s="232"/>
      <c r="C20" s="232"/>
      <c r="D20" s="232"/>
      <c r="E20" s="232"/>
      <c r="F20" s="233"/>
      <c r="G20" s="234"/>
      <c r="H20" s="235"/>
      <c r="I20" s="235"/>
      <c r="J20" s="235"/>
      <c r="K20" s="235"/>
      <c r="L20" s="235"/>
      <c r="M20" s="236"/>
      <c r="N20" s="236"/>
      <c r="O20" s="236"/>
      <c r="P20" s="237"/>
    </row>
    <row r="21" spans="1:17" s="34" customFormat="1" ht="17.25" customHeight="1" x14ac:dyDescent="0.3">
      <c r="A21" s="152" t="s">
        <v>39</v>
      </c>
      <c r="B21" s="268" t="s">
        <v>74</v>
      </c>
      <c r="C21" s="361"/>
      <c r="D21" s="361"/>
      <c r="E21" s="361"/>
      <c r="F21" s="361"/>
      <c r="G21" s="361"/>
      <c r="H21" s="361"/>
      <c r="I21" s="361"/>
      <c r="J21" s="361"/>
      <c r="K21" s="361"/>
      <c r="L21" s="362"/>
      <c r="M21" s="279" t="s">
        <v>38</v>
      </c>
      <c r="N21" s="280"/>
      <c r="O21" s="281"/>
      <c r="P21" s="282"/>
    </row>
    <row r="22" spans="1:17" s="34" customFormat="1" ht="17.25" customHeight="1" x14ac:dyDescent="0.25">
      <c r="A22" s="150"/>
      <c r="B22" s="249" t="s">
        <v>83</v>
      </c>
      <c r="C22" s="365"/>
      <c r="D22" s="365"/>
      <c r="E22" s="365"/>
      <c r="F22" s="228" t="s">
        <v>66</v>
      </c>
      <c r="G22" s="366"/>
      <c r="H22" s="366"/>
      <c r="I22" s="366"/>
      <c r="J22" s="366"/>
      <c r="K22" s="366"/>
      <c r="L22" s="367"/>
      <c r="M22" s="368" t="s">
        <v>87</v>
      </c>
      <c r="N22" s="369"/>
      <c r="O22" s="357"/>
      <c r="P22" s="358"/>
    </row>
    <row r="23" spans="1:17" s="34" customFormat="1" ht="17.25" customHeight="1" x14ac:dyDescent="0.25">
      <c r="A23" s="54"/>
      <c r="B23" s="370" t="s">
        <v>101</v>
      </c>
      <c r="C23" s="371"/>
      <c r="D23" s="371"/>
      <c r="E23" s="372"/>
      <c r="F23" s="228" t="s">
        <v>155</v>
      </c>
      <c r="G23" s="229"/>
      <c r="H23" s="229"/>
      <c r="I23" s="229"/>
      <c r="J23" s="229"/>
      <c r="K23" s="229"/>
      <c r="L23" s="230"/>
      <c r="M23" s="373">
        <v>850</v>
      </c>
      <c r="N23" s="374"/>
      <c r="O23" s="357">
        <f>M23*A23</f>
        <v>0</v>
      </c>
      <c r="P23" s="358"/>
    </row>
    <row r="24" spans="1:17" s="34" customFormat="1" ht="17.25" customHeight="1" x14ac:dyDescent="0.25">
      <c r="A24" s="54"/>
      <c r="B24" s="370">
        <v>28436</v>
      </c>
      <c r="C24" s="371"/>
      <c r="D24" s="371"/>
      <c r="E24" s="372"/>
      <c r="F24" s="228" t="s">
        <v>159</v>
      </c>
      <c r="G24" s="229"/>
      <c r="H24" s="229"/>
      <c r="I24" s="229"/>
      <c r="J24" s="229"/>
      <c r="K24" s="229"/>
      <c r="L24" s="230"/>
      <c r="M24" s="373">
        <v>895</v>
      </c>
      <c r="N24" s="374"/>
      <c r="O24" s="357">
        <f>M24*A24</f>
        <v>0</v>
      </c>
      <c r="P24" s="358"/>
    </row>
    <row r="25" spans="1:17" s="34" customFormat="1" ht="17.25" customHeight="1" x14ac:dyDescent="0.25">
      <c r="A25" s="151"/>
      <c r="B25" s="370" t="s">
        <v>79</v>
      </c>
      <c r="C25" s="371"/>
      <c r="D25" s="371"/>
      <c r="E25" s="372"/>
      <c r="F25" s="377" t="s">
        <v>65</v>
      </c>
      <c r="G25" s="378"/>
      <c r="H25" s="378"/>
      <c r="I25" s="378"/>
      <c r="J25" s="378"/>
      <c r="K25" s="378"/>
      <c r="L25" s="379"/>
      <c r="M25" s="380">
        <v>295</v>
      </c>
      <c r="N25" s="381"/>
      <c r="O25" s="363">
        <f>M25*A25</f>
        <v>0</v>
      </c>
      <c r="P25" s="364"/>
    </row>
    <row r="26" spans="1:17" s="34" customFormat="1" ht="17.25" customHeight="1" x14ac:dyDescent="0.25">
      <c r="A26" s="162"/>
      <c r="B26" s="249" t="s">
        <v>120</v>
      </c>
      <c r="C26" s="250"/>
      <c r="D26" s="250"/>
      <c r="E26" s="251"/>
      <c r="F26" s="228" t="s">
        <v>121</v>
      </c>
      <c r="G26" s="229"/>
      <c r="H26" s="229"/>
      <c r="I26" s="229"/>
      <c r="J26" s="229"/>
      <c r="K26" s="229"/>
      <c r="L26" s="230"/>
      <c r="M26" s="375">
        <v>1995</v>
      </c>
      <c r="N26" s="376"/>
      <c r="O26" s="357">
        <f>M26*A26</f>
        <v>0</v>
      </c>
      <c r="P26" s="358"/>
      <c r="Q26" s="163"/>
    </row>
    <row r="27" spans="1:17" s="34" customFormat="1" ht="17.25" customHeight="1" thickBot="1" x14ac:dyDescent="0.3">
      <c r="A27" s="162"/>
      <c r="B27" s="249" t="s">
        <v>122</v>
      </c>
      <c r="C27" s="250"/>
      <c r="D27" s="250"/>
      <c r="E27" s="251"/>
      <c r="F27" s="228" t="s">
        <v>156</v>
      </c>
      <c r="G27" s="229"/>
      <c r="H27" s="229"/>
      <c r="I27" s="229"/>
      <c r="J27" s="229"/>
      <c r="K27" s="229"/>
      <c r="L27" s="230"/>
      <c r="M27" s="375">
        <v>2695</v>
      </c>
      <c r="N27" s="376"/>
      <c r="O27" s="357">
        <f>M27*A27</f>
        <v>0</v>
      </c>
      <c r="P27" s="358"/>
      <c r="Q27" s="163"/>
    </row>
    <row r="28" spans="1:17" s="32" customFormat="1" ht="24" customHeight="1" x14ac:dyDescent="0.3">
      <c r="A28" s="384" t="s">
        <v>135</v>
      </c>
      <c r="B28" s="385"/>
      <c r="C28" s="385"/>
      <c r="D28" s="385"/>
      <c r="E28" s="385"/>
      <c r="F28" s="385"/>
      <c r="G28" s="385"/>
      <c r="H28" s="385"/>
      <c r="I28" s="385"/>
      <c r="J28" s="385"/>
      <c r="K28" s="385"/>
      <c r="L28" s="385"/>
      <c r="M28" s="288"/>
      <c r="N28" s="382"/>
      <c r="O28" s="383"/>
      <c r="P28" s="282"/>
    </row>
    <row r="29" spans="1:17" ht="19.5" customHeight="1" x14ac:dyDescent="0.25">
      <c r="A29" s="166" t="s">
        <v>136</v>
      </c>
      <c r="B29" s="390" t="s">
        <v>137</v>
      </c>
      <c r="C29" s="391"/>
      <c r="D29" s="391"/>
      <c r="E29" s="392"/>
      <c r="F29" s="186" t="s">
        <v>136</v>
      </c>
      <c r="G29" s="388" t="s">
        <v>167</v>
      </c>
      <c r="H29" s="393"/>
      <c r="I29" s="187" t="s">
        <v>136</v>
      </c>
      <c r="J29" s="388" t="s">
        <v>138</v>
      </c>
      <c r="K29" s="389"/>
      <c r="L29" s="187" t="s">
        <v>136</v>
      </c>
      <c r="M29" s="388" t="s">
        <v>168</v>
      </c>
      <c r="N29" s="389"/>
      <c r="O29" s="167"/>
      <c r="P29" s="168"/>
    </row>
    <row r="30" spans="1:17" ht="19.5" customHeight="1" x14ac:dyDescent="0.25">
      <c r="A30" s="54"/>
      <c r="B30" s="249" t="s">
        <v>139</v>
      </c>
      <c r="C30" s="251"/>
      <c r="D30" s="394" t="s">
        <v>140</v>
      </c>
      <c r="E30" s="395"/>
      <c r="F30" s="188"/>
      <c r="G30" s="169" t="s">
        <v>141</v>
      </c>
      <c r="H30" s="170" t="s">
        <v>140</v>
      </c>
      <c r="I30" s="189"/>
      <c r="J30" s="171" t="s">
        <v>142</v>
      </c>
      <c r="K30" s="170" t="s">
        <v>140</v>
      </c>
      <c r="L30" s="189"/>
      <c r="M30" s="171" t="s">
        <v>143</v>
      </c>
      <c r="N30" s="170" t="s">
        <v>140</v>
      </c>
      <c r="O30" s="247"/>
      <c r="P30" s="248"/>
    </row>
    <row r="31" spans="1:17" ht="19.5" customHeight="1" x14ac:dyDescent="0.25">
      <c r="A31" s="54"/>
      <c r="B31" s="249" t="s">
        <v>142</v>
      </c>
      <c r="C31" s="251"/>
      <c r="D31" s="396">
        <v>1300</v>
      </c>
      <c r="E31" s="397"/>
      <c r="F31" s="188"/>
      <c r="G31" s="169" t="s">
        <v>143</v>
      </c>
      <c r="H31" s="172">
        <v>1300</v>
      </c>
      <c r="I31" s="189"/>
      <c r="J31" s="173" t="s">
        <v>143</v>
      </c>
      <c r="K31" s="172">
        <v>650</v>
      </c>
      <c r="L31" s="189"/>
      <c r="M31" s="173" t="s">
        <v>144</v>
      </c>
      <c r="N31" s="172">
        <v>1300</v>
      </c>
      <c r="O31" s="247">
        <f>(A31*D31)+(F31*H31)+(I31*K31)+(L31*N31)</f>
        <v>0</v>
      </c>
      <c r="P31" s="248"/>
    </row>
    <row r="32" spans="1:17" ht="19.5" customHeight="1" thickBot="1" x14ac:dyDescent="0.3">
      <c r="A32" s="174"/>
      <c r="B32" s="175"/>
      <c r="C32" s="176"/>
      <c r="D32" s="176"/>
      <c r="E32" s="190"/>
      <c r="F32" s="191"/>
      <c r="G32" s="192" t="s">
        <v>144</v>
      </c>
      <c r="H32" s="177">
        <v>2600</v>
      </c>
      <c r="I32" s="193"/>
      <c r="J32" s="194" t="s">
        <v>144</v>
      </c>
      <c r="K32" s="177">
        <v>1950</v>
      </c>
      <c r="L32" s="174"/>
      <c r="M32" s="175"/>
      <c r="N32" s="176"/>
      <c r="O32" s="386">
        <f>(F32*H32)+(I32*K32)</f>
        <v>0</v>
      </c>
      <c r="P32" s="387"/>
    </row>
    <row r="33" spans="1:16" ht="34.200000000000003" customHeight="1" x14ac:dyDescent="0.25">
      <c r="A33" s="142" t="s">
        <v>39</v>
      </c>
      <c r="B33" s="268" t="s">
        <v>146</v>
      </c>
      <c r="C33" s="269"/>
      <c r="D33" s="269"/>
      <c r="E33" s="269"/>
      <c r="F33" s="269"/>
      <c r="G33" s="269"/>
      <c r="H33" s="269"/>
      <c r="I33" s="269"/>
      <c r="J33" s="269"/>
      <c r="K33" s="269"/>
      <c r="L33" s="270"/>
      <c r="M33" s="178" t="s">
        <v>38</v>
      </c>
      <c r="N33" s="179"/>
      <c r="O33" s="281"/>
      <c r="P33" s="282"/>
    </row>
    <row r="34" spans="1:16" ht="16.5" customHeight="1" x14ac:dyDescent="0.25">
      <c r="A34" s="35"/>
      <c r="B34" s="242">
        <v>520090</v>
      </c>
      <c r="C34" s="355"/>
      <c r="D34" s="355"/>
      <c r="E34" s="356"/>
      <c r="F34" s="228" t="s">
        <v>147</v>
      </c>
      <c r="G34" s="351"/>
      <c r="H34" s="351"/>
      <c r="I34" s="351"/>
      <c r="J34" s="351"/>
      <c r="K34" s="351"/>
      <c r="L34" s="352"/>
      <c r="M34" s="353" t="s">
        <v>148</v>
      </c>
      <c r="N34" s="354"/>
      <c r="O34" s="357" t="s">
        <v>17</v>
      </c>
      <c r="P34" s="358"/>
    </row>
    <row r="35" spans="1:16" ht="18.75" customHeight="1" x14ac:dyDescent="0.25">
      <c r="A35" s="35"/>
      <c r="B35" s="242">
        <v>520086</v>
      </c>
      <c r="C35" s="355"/>
      <c r="D35" s="355"/>
      <c r="E35" s="356"/>
      <c r="F35" s="228" t="s">
        <v>149</v>
      </c>
      <c r="G35" s="351"/>
      <c r="H35" s="351"/>
      <c r="I35" s="351"/>
      <c r="J35" s="351"/>
      <c r="K35" s="351"/>
      <c r="L35" s="352"/>
      <c r="M35" s="353" t="s">
        <v>148</v>
      </c>
      <c r="N35" s="354"/>
      <c r="O35" s="357" t="s">
        <v>17</v>
      </c>
      <c r="P35" s="358"/>
    </row>
    <row r="36" spans="1:16" ht="21" customHeight="1" x14ac:dyDescent="0.25">
      <c r="A36" s="35"/>
      <c r="B36" s="242">
        <v>520103</v>
      </c>
      <c r="C36" s="355"/>
      <c r="D36" s="355"/>
      <c r="E36" s="356"/>
      <c r="F36" s="228" t="s">
        <v>150</v>
      </c>
      <c r="G36" s="351"/>
      <c r="H36" s="351"/>
      <c r="I36" s="351"/>
      <c r="J36" s="351"/>
      <c r="K36" s="351"/>
      <c r="L36" s="352"/>
      <c r="M36" s="353" t="s">
        <v>148</v>
      </c>
      <c r="N36" s="354"/>
      <c r="O36" s="357" t="s">
        <v>17</v>
      </c>
      <c r="P36" s="358"/>
    </row>
    <row r="37" spans="1:16" s="32" customFormat="1" ht="19.5" customHeight="1" thickBot="1" x14ac:dyDescent="0.35">
      <c r="A37" s="180"/>
      <c r="B37" s="242">
        <v>520104</v>
      </c>
      <c r="C37" s="355"/>
      <c r="D37" s="355"/>
      <c r="E37" s="356"/>
      <c r="F37" s="228" t="s">
        <v>151</v>
      </c>
      <c r="G37" s="351"/>
      <c r="H37" s="351"/>
      <c r="I37" s="351"/>
      <c r="J37" s="351"/>
      <c r="K37" s="351"/>
      <c r="L37" s="352"/>
      <c r="M37" s="353" t="s">
        <v>148</v>
      </c>
      <c r="N37" s="354"/>
      <c r="O37" s="357" t="s">
        <v>17</v>
      </c>
      <c r="P37" s="358"/>
    </row>
    <row r="38" spans="1:16" s="32" customFormat="1" ht="19.5" customHeight="1" x14ac:dyDescent="0.3">
      <c r="A38" s="181" t="s">
        <v>39</v>
      </c>
      <c r="B38" s="268" t="s">
        <v>40</v>
      </c>
      <c r="C38" s="269"/>
      <c r="D38" s="269"/>
      <c r="E38" s="269"/>
      <c r="F38" s="269"/>
      <c r="G38" s="269"/>
      <c r="H38" s="269"/>
      <c r="I38" s="269"/>
      <c r="J38" s="269"/>
      <c r="K38" s="269"/>
      <c r="L38" s="270"/>
      <c r="M38" s="279" t="s">
        <v>38</v>
      </c>
      <c r="N38" s="280"/>
      <c r="O38" s="281"/>
      <c r="P38" s="282"/>
    </row>
    <row r="39" spans="1:16" s="32" customFormat="1" ht="19.5" customHeight="1" x14ac:dyDescent="0.3">
      <c r="A39" s="42"/>
      <c r="B39" s="249">
        <v>28959</v>
      </c>
      <c r="C39" s="408"/>
      <c r="D39" s="408"/>
      <c r="E39" s="409"/>
      <c r="F39" s="228" t="s">
        <v>152</v>
      </c>
      <c r="G39" s="351"/>
      <c r="H39" s="351"/>
      <c r="I39" s="351"/>
      <c r="J39" s="351"/>
      <c r="K39" s="351"/>
      <c r="L39" s="352"/>
      <c r="M39" s="410">
        <v>895</v>
      </c>
      <c r="N39" s="411"/>
      <c r="O39" s="336">
        <f t="shared" ref="O39:O44" si="1">M39*A39</f>
        <v>0</v>
      </c>
      <c r="P39" s="337"/>
    </row>
    <row r="40" spans="1:16" s="32" customFormat="1" ht="19.5" customHeight="1" x14ac:dyDescent="0.3">
      <c r="A40" s="42"/>
      <c r="B40" s="401">
        <v>632134</v>
      </c>
      <c r="C40" s="402"/>
      <c r="D40" s="402"/>
      <c r="E40" s="403"/>
      <c r="F40" s="404" t="s">
        <v>153</v>
      </c>
      <c r="G40" s="405"/>
      <c r="H40" s="405"/>
      <c r="I40" s="405"/>
      <c r="J40" s="405"/>
      <c r="K40" s="405"/>
      <c r="L40" s="406"/>
      <c r="M40" s="341">
        <v>985</v>
      </c>
      <c r="N40" s="407"/>
      <c r="O40" s="336">
        <f t="shared" si="1"/>
        <v>0</v>
      </c>
      <c r="P40" s="337"/>
    </row>
    <row r="41" spans="1:16" s="32" customFormat="1" ht="19.5" customHeight="1" x14ac:dyDescent="0.3">
      <c r="A41" s="42"/>
      <c r="B41" s="249" t="s">
        <v>29</v>
      </c>
      <c r="C41" s="250"/>
      <c r="D41" s="250"/>
      <c r="E41" s="251"/>
      <c r="F41" s="249" t="s">
        <v>18</v>
      </c>
      <c r="G41" s="365"/>
      <c r="H41" s="365"/>
      <c r="I41" s="365"/>
      <c r="J41" s="365"/>
      <c r="K41" s="365"/>
      <c r="L41" s="398"/>
      <c r="M41" s="399">
        <v>705</v>
      </c>
      <c r="N41" s="400"/>
      <c r="O41" s="363">
        <f>M41*A41</f>
        <v>0</v>
      </c>
      <c r="P41" s="364"/>
    </row>
    <row r="42" spans="1:16" s="32" customFormat="1" ht="19.5" customHeight="1" x14ac:dyDescent="0.3">
      <c r="A42" s="35"/>
      <c r="B42" s="345"/>
      <c r="C42" s="346"/>
      <c r="D42" s="346"/>
      <c r="E42" s="347"/>
      <c r="F42" s="345"/>
      <c r="G42" s="346"/>
      <c r="H42" s="346"/>
      <c r="I42" s="346"/>
      <c r="J42" s="346"/>
      <c r="K42" s="346"/>
      <c r="L42" s="347"/>
      <c r="M42" s="341"/>
      <c r="N42" s="342"/>
      <c r="O42" s="336">
        <f t="shared" ref="O42" si="2">M42*A42</f>
        <v>0</v>
      </c>
      <c r="P42" s="337"/>
    </row>
    <row r="43" spans="1:16" ht="19.5" customHeight="1" x14ac:dyDescent="0.25">
      <c r="A43" s="35"/>
      <c r="B43" s="345"/>
      <c r="C43" s="346"/>
      <c r="D43" s="346"/>
      <c r="E43" s="347"/>
      <c r="F43" s="345"/>
      <c r="G43" s="346"/>
      <c r="H43" s="346"/>
      <c r="I43" s="346"/>
      <c r="J43" s="346"/>
      <c r="K43" s="346"/>
      <c r="L43" s="347"/>
      <c r="M43" s="341"/>
      <c r="N43" s="342"/>
      <c r="O43" s="336">
        <f t="shared" si="1"/>
        <v>0</v>
      </c>
      <c r="P43" s="337"/>
    </row>
    <row r="44" spans="1:16" ht="18.75" customHeight="1" thickBot="1" x14ac:dyDescent="0.3">
      <c r="A44" s="36"/>
      <c r="B44" s="338"/>
      <c r="C44" s="339"/>
      <c r="D44" s="339"/>
      <c r="E44" s="340"/>
      <c r="F44" s="338"/>
      <c r="G44" s="339"/>
      <c r="H44" s="339"/>
      <c r="I44" s="339"/>
      <c r="J44" s="339"/>
      <c r="K44" s="339"/>
      <c r="L44" s="340"/>
      <c r="M44" s="341"/>
      <c r="N44" s="342"/>
      <c r="O44" s="343">
        <f t="shared" si="1"/>
        <v>0</v>
      </c>
      <c r="P44" s="344"/>
    </row>
    <row r="45" spans="1:16" ht="3.75" customHeight="1" x14ac:dyDescent="0.25">
      <c r="A45" s="76"/>
      <c r="B45" s="56"/>
      <c r="C45" s="55"/>
      <c r="D45" s="55"/>
      <c r="E45" s="55"/>
      <c r="F45" s="57"/>
      <c r="G45" s="31"/>
      <c r="H45" s="31"/>
      <c r="I45" s="31"/>
      <c r="J45" s="31"/>
      <c r="K45" s="31"/>
      <c r="L45" s="37"/>
      <c r="M45" s="38"/>
      <c r="N45" s="39"/>
      <c r="O45" s="40"/>
      <c r="P45" s="41"/>
    </row>
    <row r="46" spans="1:16" ht="19.5" customHeight="1" x14ac:dyDescent="0.25">
      <c r="A46" s="144"/>
      <c r="B46" s="145"/>
      <c r="C46" s="145"/>
      <c r="D46" s="145"/>
      <c r="E46" s="145"/>
      <c r="F46" s="145"/>
      <c r="G46" s="145"/>
      <c r="H46" s="145"/>
      <c r="I46" s="145"/>
      <c r="J46" s="145"/>
      <c r="K46" s="145"/>
      <c r="L46" s="134" t="s">
        <v>11</v>
      </c>
      <c r="M46" s="134"/>
      <c r="N46" s="134"/>
      <c r="O46" s="359">
        <f>SUM(O9:P44)</f>
        <v>0</v>
      </c>
      <c r="P46" s="360"/>
    </row>
    <row r="47" spans="1:16" ht="19.5" customHeight="1" x14ac:dyDescent="0.25">
      <c r="A47" s="220" t="s">
        <v>102</v>
      </c>
      <c r="B47" s="221"/>
      <c r="C47" s="221"/>
      <c r="D47" s="221"/>
      <c r="E47" s="221"/>
      <c r="F47" s="221"/>
      <c r="G47" s="221"/>
      <c r="H47" s="221"/>
      <c r="I47" s="221"/>
      <c r="J47" s="222"/>
      <c r="K47" s="145"/>
      <c r="L47" s="135" t="s">
        <v>41</v>
      </c>
      <c r="M47" s="135"/>
      <c r="N47" s="135"/>
      <c r="O47" s="218">
        <f>Options!O27</f>
        <v>0</v>
      </c>
      <c r="P47" s="219"/>
    </row>
    <row r="48" spans="1:16" ht="19.5" customHeight="1" x14ac:dyDescent="0.25">
      <c r="A48" s="223"/>
      <c r="B48" s="224"/>
      <c r="C48" s="224"/>
      <c r="D48" s="224"/>
      <c r="E48" s="224"/>
      <c r="F48" s="224"/>
      <c r="G48" s="224"/>
      <c r="H48" s="224"/>
      <c r="I48" s="224"/>
      <c r="J48" s="225"/>
      <c r="K48" s="145"/>
      <c r="L48" s="135" t="s">
        <v>176</v>
      </c>
      <c r="M48" s="135"/>
      <c r="N48" s="135"/>
      <c r="O48" s="218">
        <f>O46+O47</f>
        <v>0</v>
      </c>
      <c r="P48" s="219"/>
    </row>
    <row r="49" spans="1:29" ht="19.5" customHeight="1" x14ac:dyDescent="0.25">
      <c r="A49" s="154">
        <v>1</v>
      </c>
      <c r="B49" s="155">
        <v>2</v>
      </c>
      <c r="C49" s="155">
        <v>3</v>
      </c>
      <c r="D49" s="155">
        <v>4</v>
      </c>
      <c r="E49" s="155">
        <v>5</v>
      </c>
      <c r="F49" s="155">
        <v>6</v>
      </c>
      <c r="G49" s="155">
        <v>7</v>
      </c>
      <c r="H49" s="155">
        <v>8</v>
      </c>
      <c r="I49" s="155">
        <v>9</v>
      </c>
      <c r="J49" s="155">
        <v>10</v>
      </c>
      <c r="K49" s="145"/>
      <c r="L49" s="135" t="s">
        <v>20</v>
      </c>
      <c r="M49" s="136"/>
      <c r="N49" s="137"/>
      <c r="O49" s="349">
        <f>SUM(O46+O47)*N49</f>
        <v>0</v>
      </c>
      <c r="P49" s="350"/>
    </row>
    <row r="50" spans="1:29" ht="19.5" customHeight="1" x14ac:dyDescent="0.25">
      <c r="A50" s="95"/>
      <c r="B50" s="156"/>
      <c r="C50" s="156"/>
      <c r="D50" s="156"/>
      <c r="E50" s="156"/>
      <c r="F50" s="156"/>
      <c r="G50" s="156"/>
      <c r="H50" s="156"/>
      <c r="I50" s="156"/>
      <c r="J50" s="156"/>
      <c r="K50" s="145"/>
      <c r="L50" s="135" t="s">
        <v>20</v>
      </c>
      <c r="M50" s="136"/>
      <c r="N50" s="137"/>
      <c r="O50" s="349">
        <f>SUM(O46+O47-O49)*N50</f>
        <v>0</v>
      </c>
      <c r="P50" s="350"/>
    </row>
    <row r="51" spans="1:29" ht="19.5" customHeight="1" x14ac:dyDescent="0.25">
      <c r="A51" s="144"/>
      <c r="B51" s="145"/>
      <c r="C51" s="145"/>
      <c r="D51" s="145"/>
      <c r="E51" s="145"/>
      <c r="F51" s="145"/>
      <c r="G51" s="145"/>
      <c r="H51" s="145"/>
      <c r="I51" s="145"/>
      <c r="J51" s="145"/>
      <c r="K51" s="145"/>
      <c r="L51" s="226" t="s">
        <v>93</v>
      </c>
      <c r="M51" s="227"/>
      <c r="N51" s="137"/>
      <c r="O51" s="349">
        <f>SUM(O46+O47-O49-O50)*N51</f>
        <v>0</v>
      </c>
      <c r="P51" s="350"/>
    </row>
    <row r="52" spans="1:29" ht="18.75" customHeight="1" thickBot="1" x14ac:dyDescent="0.3">
      <c r="A52" s="144"/>
      <c r="B52" s="145"/>
      <c r="C52" s="145"/>
      <c r="D52" s="145"/>
      <c r="E52" s="145"/>
      <c r="F52" s="145"/>
      <c r="G52" s="145"/>
      <c r="H52" s="145"/>
      <c r="I52" s="145"/>
      <c r="J52" s="145"/>
      <c r="K52" s="145"/>
      <c r="L52" s="315" t="s">
        <v>19</v>
      </c>
      <c r="M52" s="315"/>
      <c r="N52" s="315"/>
      <c r="O52" s="316"/>
      <c r="P52" s="317"/>
      <c r="T52" s="348"/>
      <c r="U52" s="348"/>
      <c r="V52" s="348"/>
      <c r="W52" s="348"/>
      <c r="X52" s="348"/>
      <c r="Y52" s="348"/>
      <c r="Z52" s="348"/>
      <c r="AA52" s="348"/>
      <c r="AB52" s="348"/>
      <c r="AC52" s="348"/>
    </row>
    <row r="53" spans="1:29" ht="19.5" customHeight="1" thickBot="1" x14ac:dyDescent="0.3">
      <c r="A53" s="318" t="s">
        <v>48</v>
      </c>
      <c r="B53" s="319"/>
      <c r="C53" s="319"/>
      <c r="D53" s="319"/>
      <c r="E53" s="319"/>
      <c r="F53" s="319"/>
      <c r="G53" s="319"/>
      <c r="H53" s="319"/>
      <c r="I53" s="320"/>
      <c r="J53" s="78"/>
      <c r="K53" s="79"/>
      <c r="L53" s="138" t="s">
        <v>162</v>
      </c>
      <c r="M53" s="138"/>
      <c r="N53" s="153"/>
      <c r="O53" s="321"/>
      <c r="P53" s="322"/>
    </row>
    <row r="54" spans="1:29" ht="19.5" customHeight="1" thickBot="1" x14ac:dyDescent="0.3">
      <c r="A54" s="323" t="s">
        <v>49</v>
      </c>
      <c r="B54" s="324"/>
      <c r="C54" s="325"/>
      <c r="D54" s="326" t="s">
        <v>50</v>
      </c>
      <c r="E54" s="324"/>
      <c r="F54" s="325"/>
      <c r="G54" s="326" t="s">
        <v>51</v>
      </c>
      <c r="H54" s="324"/>
      <c r="I54" s="327"/>
      <c r="J54" s="78"/>
      <c r="K54" s="79"/>
      <c r="L54" s="139" t="s">
        <v>12</v>
      </c>
      <c r="M54" s="140"/>
      <c r="N54" s="140"/>
      <c r="O54" s="334">
        <f>SUM(O46+O47-O49-O50-O52-O51+O53)</f>
        <v>0</v>
      </c>
      <c r="P54" s="335"/>
    </row>
    <row r="55" spans="1:29" ht="19.5" customHeight="1" x14ac:dyDescent="0.25">
      <c r="A55" s="146" t="s">
        <v>14</v>
      </c>
      <c r="B55" s="80" t="s">
        <v>15</v>
      </c>
      <c r="C55" s="80" t="s">
        <v>16</v>
      </c>
      <c r="D55" s="81" t="s">
        <v>14</v>
      </c>
      <c r="E55" s="80" t="s">
        <v>53</v>
      </c>
      <c r="F55" s="80" t="s">
        <v>16</v>
      </c>
      <c r="G55" s="81" t="s">
        <v>14</v>
      </c>
      <c r="H55" s="80" t="s">
        <v>53</v>
      </c>
      <c r="I55" s="82" t="s">
        <v>16</v>
      </c>
      <c r="J55" s="77"/>
      <c r="K55" s="83"/>
      <c r="P55" s="86"/>
    </row>
    <row r="56" spans="1:29" ht="15" customHeight="1" x14ac:dyDescent="0.25">
      <c r="A56" s="146" t="s">
        <v>52</v>
      </c>
      <c r="B56" s="81" t="s">
        <v>52</v>
      </c>
      <c r="C56" s="81" t="s">
        <v>52</v>
      </c>
      <c r="D56" s="81" t="s">
        <v>54</v>
      </c>
      <c r="E56" s="95"/>
      <c r="F56" s="81" t="s">
        <v>54</v>
      </c>
      <c r="G56" s="81" t="s">
        <v>55</v>
      </c>
      <c r="H56" s="95"/>
      <c r="I56" s="84" t="s">
        <v>55</v>
      </c>
      <c r="K56" s="83"/>
      <c r="P56" s="86"/>
    </row>
    <row r="57" spans="1:29" ht="33" customHeight="1" thickBot="1" x14ac:dyDescent="0.3">
      <c r="A57" s="328" t="s">
        <v>56</v>
      </c>
      <c r="B57" s="329"/>
      <c r="C57" s="329"/>
      <c r="D57" s="329" t="s">
        <v>57</v>
      </c>
      <c r="E57" s="329"/>
      <c r="F57" s="329"/>
      <c r="G57" s="329" t="s">
        <v>58</v>
      </c>
      <c r="H57" s="329"/>
      <c r="I57" s="330"/>
      <c r="K57" s="83"/>
      <c r="L57" s="74"/>
      <c r="M57" s="74"/>
      <c r="N57" s="74"/>
      <c r="O57" s="43"/>
      <c r="P57" s="44"/>
    </row>
    <row r="58" spans="1:29" ht="24.75" customHeight="1" x14ac:dyDescent="0.25">
      <c r="A58" s="77"/>
      <c r="B58" s="85"/>
      <c r="C58" s="85"/>
      <c r="D58" s="85"/>
      <c r="E58" s="85"/>
      <c r="F58" s="85"/>
      <c r="G58" s="85"/>
      <c r="H58" s="85"/>
      <c r="I58" s="85"/>
      <c r="J58" s="85"/>
      <c r="K58" s="83"/>
      <c r="P58" s="86"/>
      <c r="Q58" s="45"/>
      <c r="R58" s="45"/>
      <c r="S58" s="45"/>
      <c r="T58" s="45"/>
      <c r="U58" s="45"/>
    </row>
    <row r="59" spans="1:29" ht="20.25" customHeight="1" x14ac:dyDescent="0.25">
      <c r="A59" s="331" t="s">
        <v>43</v>
      </c>
      <c r="B59" s="332"/>
      <c r="C59" s="332"/>
      <c r="D59" s="332"/>
      <c r="E59" s="332"/>
      <c r="F59" s="332"/>
      <c r="G59" s="332"/>
      <c r="H59" s="332"/>
      <c r="I59" s="332"/>
      <c r="J59" s="332"/>
      <c r="K59" s="332"/>
      <c r="L59" s="332"/>
      <c r="M59" s="332"/>
      <c r="N59" s="332"/>
      <c r="O59" s="332"/>
      <c r="P59" s="333"/>
      <c r="Q59" s="46"/>
      <c r="R59" s="46"/>
      <c r="S59" s="46"/>
      <c r="T59" s="46"/>
      <c r="U59" s="46"/>
    </row>
    <row r="60" spans="1:29" ht="27" customHeight="1" x14ac:dyDescent="0.25">
      <c r="A60" s="309" t="s">
        <v>173</v>
      </c>
      <c r="B60" s="310"/>
      <c r="C60" s="310"/>
      <c r="D60" s="310"/>
      <c r="E60" s="310"/>
      <c r="F60" s="310"/>
      <c r="G60" s="310"/>
      <c r="H60" s="310"/>
      <c r="I60" s="310"/>
      <c r="J60" s="310"/>
      <c r="K60" s="310"/>
      <c r="L60" s="310"/>
      <c r="M60" s="310"/>
      <c r="N60" s="310"/>
      <c r="O60" s="310"/>
      <c r="P60" s="311"/>
    </row>
    <row r="61" spans="1:29" ht="27" customHeight="1" thickBot="1" x14ac:dyDescent="0.3">
      <c r="A61" s="312" t="s">
        <v>171</v>
      </c>
      <c r="B61" s="313"/>
      <c r="C61" s="313"/>
      <c r="D61" s="313"/>
      <c r="E61" s="313"/>
      <c r="F61" s="313"/>
      <c r="G61" s="313"/>
      <c r="H61" s="313"/>
      <c r="I61" s="313"/>
      <c r="J61" s="313"/>
      <c r="K61" s="313"/>
      <c r="L61" s="313"/>
      <c r="M61" s="313"/>
      <c r="N61" s="313"/>
      <c r="O61" s="313"/>
      <c r="P61" s="314"/>
    </row>
  </sheetData>
  <sheetProtection algorithmName="SHA-512" hashValue="1f1GDo7i58cK2DL4zgXBcMHdntfzpY13GdM4wiCG6BKG+snzgvNFQktuGkl+SnuMoo+95y6krL13Hiev87TBCA==" saltValue="0gvmLcvz4ZuxvR8+Lj38NA==" spinCount="100000" sheet="1" formatCells="0"/>
  <mergeCells count="167">
    <mergeCell ref="O30:P30"/>
    <mergeCell ref="O31:P31"/>
    <mergeCell ref="O32:P32"/>
    <mergeCell ref="M29:N29"/>
    <mergeCell ref="B29:E29"/>
    <mergeCell ref="G29:H29"/>
    <mergeCell ref="J29:K29"/>
    <mergeCell ref="B30:C30"/>
    <mergeCell ref="D30:E30"/>
    <mergeCell ref="B31:C31"/>
    <mergeCell ref="D31:E31"/>
    <mergeCell ref="M26:N26"/>
    <mergeCell ref="O26:P26"/>
    <mergeCell ref="M27:N27"/>
    <mergeCell ref="O27:P27"/>
    <mergeCell ref="B25:E25"/>
    <mergeCell ref="F25:L25"/>
    <mergeCell ref="M25:N25"/>
    <mergeCell ref="M28:N28"/>
    <mergeCell ref="O28:P28"/>
    <mergeCell ref="B26:E26"/>
    <mergeCell ref="F26:L26"/>
    <mergeCell ref="B27:E27"/>
    <mergeCell ref="F27:L27"/>
    <mergeCell ref="A28:L28"/>
    <mergeCell ref="B21:L21"/>
    <mergeCell ref="M21:N21"/>
    <mergeCell ref="O21:P21"/>
    <mergeCell ref="O25:P25"/>
    <mergeCell ref="B22:E22"/>
    <mergeCell ref="F22:L22"/>
    <mergeCell ref="M22:N22"/>
    <mergeCell ref="O22:P22"/>
    <mergeCell ref="B23:E23"/>
    <mergeCell ref="F23:L23"/>
    <mergeCell ref="M23:N23"/>
    <mergeCell ref="O23:P23"/>
    <mergeCell ref="B24:E24"/>
    <mergeCell ref="F24:L24"/>
    <mergeCell ref="M24:N24"/>
    <mergeCell ref="O24:P24"/>
    <mergeCell ref="O33:P33"/>
    <mergeCell ref="F37:L37"/>
    <mergeCell ref="M37:N37"/>
    <mergeCell ref="B33:L33"/>
    <mergeCell ref="B36:E36"/>
    <mergeCell ref="F36:L36"/>
    <mergeCell ref="M36:N36"/>
    <mergeCell ref="O36:P36"/>
    <mergeCell ref="O46:P46"/>
    <mergeCell ref="O37:P37"/>
    <mergeCell ref="B37:E37"/>
    <mergeCell ref="M43:N43"/>
    <mergeCell ref="B34:E34"/>
    <mergeCell ref="B38:L38"/>
    <mergeCell ref="F34:L34"/>
    <mergeCell ref="M34:N34"/>
    <mergeCell ref="O34:P34"/>
    <mergeCell ref="B35:E35"/>
    <mergeCell ref="F35:L35"/>
    <mergeCell ref="M35:N35"/>
    <mergeCell ref="O35:P35"/>
    <mergeCell ref="B41:E41"/>
    <mergeCell ref="F41:L41"/>
    <mergeCell ref="M41:N41"/>
    <mergeCell ref="B43:E43"/>
    <mergeCell ref="F43:L43"/>
    <mergeCell ref="M38:N38"/>
    <mergeCell ref="O38:P38"/>
    <mergeCell ref="B42:E42"/>
    <mergeCell ref="F42:L42"/>
    <mergeCell ref="M42:N42"/>
    <mergeCell ref="O42:P42"/>
    <mergeCell ref="T52:AC52"/>
    <mergeCell ref="O47:P47"/>
    <mergeCell ref="O49:P49"/>
    <mergeCell ref="O50:P50"/>
    <mergeCell ref="O51:P51"/>
    <mergeCell ref="O41:P41"/>
    <mergeCell ref="B40:E40"/>
    <mergeCell ref="F40:L40"/>
    <mergeCell ref="M40:N40"/>
    <mergeCell ref="O40:P40"/>
    <mergeCell ref="B39:E39"/>
    <mergeCell ref="F39:L39"/>
    <mergeCell ref="M39:N39"/>
    <mergeCell ref="O39:P39"/>
    <mergeCell ref="A60:P60"/>
    <mergeCell ref="A61:P61"/>
    <mergeCell ref="L52:N52"/>
    <mergeCell ref="O52:P52"/>
    <mergeCell ref="A53:I53"/>
    <mergeCell ref="O53:P53"/>
    <mergeCell ref="A54:C54"/>
    <mergeCell ref="D54:F54"/>
    <mergeCell ref="G54:I54"/>
    <mergeCell ref="A57:C57"/>
    <mergeCell ref="D57:F57"/>
    <mergeCell ref="G57:I57"/>
    <mergeCell ref="A59:P59"/>
    <mergeCell ref="O54:P54"/>
    <mergeCell ref="A1:P1"/>
    <mergeCell ref="A2:B2"/>
    <mergeCell ref="A8:N8"/>
    <mergeCell ref="O8:P8"/>
    <mergeCell ref="A3:B3"/>
    <mergeCell ref="B7:D7"/>
    <mergeCell ref="J7:L7"/>
    <mergeCell ref="B5:H5"/>
    <mergeCell ref="J5:P5"/>
    <mergeCell ref="J6:P6"/>
    <mergeCell ref="B6:H6"/>
    <mergeCell ref="G3:I3"/>
    <mergeCell ref="F2:G2"/>
    <mergeCell ref="O3:P3"/>
    <mergeCell ref="O2:P2"/>
    <mergeCell ref="L2:M2"/>
    <mergeCell ref="C3:D3"/>
    <mergeCell ref="K3:M3"/>
    <mergeCell ref="H10:J10"/>
    <mergeCell ref="K10:L10"/>
    <mergeCell ref="O16:P16"/>
    <mergeCell ref="A10:F10"/>
    <mergeCell ref="A11:D11"/>
    <mergeCell ref="B12:L12"/>
    <mergeCell ref="O9:P11"/>
    <mergeCell ref="E11:J11"/>
    <mergeCell ref="M11:N11"/>
    <mergeCell ref="M12:N12"/>
    <mergeCell ref="O12:P12"/>
    <mergeCell ref="B13:E13"/>
    <mergeCell ref="B16:E16"/>
    <mergeCell ref="M16:N16"/>
    <mergeCell ref="M13:N13"/>
    <mergeCell ref="O13:P13"/>
    <mergeCell ref="B14:E14"/>
    <mergeCell ref="M14:N14"/>
    <mergeCell ref="O14:P14"/>
    <mergeCell ref="B15:E15"/>
    <mergeCell ref="F15:L15"/>
    <mergeCell ref="M15:N15"/>
    <mergeCell ref="O15:P15"/>
    <mergeCell ref="F13:L13"/>
    <mergeCell ref="O48:P48"/>
    <mergeCell ref="A47:J48"/>
    <mergeCell ref="L51:M51"/>
    <mergeCell ref="F14:L14"/>
    <mergeCell ref="A20:F20"/>
    <mergeCell ref="G20:P20"/>
    <mergeCell ref="M19:N19"/>
    <mergeCell ref="O19:P19"/>
    <mergeCell ref="B17:E17"/>
    <mergeCell ref="M17:N17"/>
    <mergeCell ref="O17:P17"/>
    <mergeCell ref="B18:E18"/>
    <mergeCell ref="M18:N18"/>
    <mergeCell ref="O18:P18"/>
    <mergeCell ref="F16:L16"/>
    <mergeCell ref="F17:L17"/>
    <mergeCell ref="F18:L18"/>
    <mergeCell ref="B19:E19"/>
    <mergeCell ref="F19:L19"/>
    <mergeCell ref="O43:P43"/>
    <mergeCell ref="B44:E44"/>
    <mergeCell ref="F44:L44"/>
    <mergeCell ref="M44:N44"/>
    <mergeCell ref="O44:P44"/>
  </mergeCells>
  <printOptions horizontalCentered="1"/>
  <pageMargins left="0.45" right="0.45" top="0.5" bottom="0.5" header="0.3" footer="0.3"/>
  <pageSetup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33"/>
  <sheetViews>
    <sheetView showGridLines="0" showZeros="0" zoomScaleNormal="100" workbookViewId="0">
      <selection activeCell="B4" sqref="B4:E4"/>
    </sheetView>
  </sheetViews>
  <sheetFormatPr defaultColWidth="9.33203125" defaultRowHeight="13.8" x14ac:dyDescent="0.25"/>
  <cols>
    <col min="1" max="7" width="6.5546875" style="47" customWidth="1"/>
    <col min="8" max="8" width="12.5546875" style="47" customWidth="1"/>
    <col min="9" max="9" width="8.88671875" style="47" customWidth="1"/>
    <col min="10" max="10" width="12.33203125" style="47" customWidth="1"/>
    <col min="11" max="11" width="13.88671875" style="47" customWidth="1"/>
    <col min="12" max="12" width="18.33203125" style="47" customWidth="1"/>
    <col min="13" max="16" width="6.5546875" style="47" customWidth="1"/>
    <col min="17" max="17" width="2" style="47" customWidth="1"/>
    <col min="18" max="18" width="9.33203125" style="47"/>
    <col min="19" max="19" width="32" style="47" customWidth="1"/>
    <col min="20" max="16384" width="9.33203125" style="47"/>
  </cols>
  <sheetData>
    <row r="1" spans="1:17" ht="28.5" customHeight="1" x14ac:dyDescent="0.25">
      <c r="A1" s="213" t="s">
        <v>92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5"/>
    </row>
    <row r="2" spans="1:17" s="30" customFormat="1" ht="28.5" customHeight="1" thickBot="1" x14ac:dyDescent="0.3">
      <c r="A2" s="414" t="s">
        <v>30</v>
      </c>
      <c r="B2" s="415"/>
      <c r="C2" s="416">
        <f>Configuration!C2</f>
        <v>0</v>
      </c>
      <c r="D2" s="416"/>
      <c r="E2" s="417" t="s">
        <v>4</v>
      </c>
      <c r="F2" s="415"/>
      <c r="G2" s="416">
        <f>Configuration!G3</f>
        <v>0</v>
      </c>
      <c r="H2" s="416"/>
      <c r="I2" s="416"/>
      <c r="J2" s="418"/>
      <c r="K2" s="87" t="s">
        <v>1</v>
      </c>
      <c r="L2" s="419">
        <f>Configuration!B5</f>
        <v>0</v>
      </c>
      <c r="M2" s="419"/>
      <c r="N2" s="419"/>
      <c r="O2" s="419"/>
      <c r="P2" s="420"/>
      <c r="Q2" s="31"/>
    </row>
    <row r="3" spans="1:17" s="49" customFormat="1" ht="19.5" customHeight="1" x14ac:dyDescent="0.25">
      <c r="A3" s="75" t="s">
        <v>44</v>
      </c>
      <c r="B3" s="443" t="s">
        <v>45</v>
      </c>
      <c r="C3" s="444"/>
      <c r="D3" s="444"/>
      <c r="E3" s="444"/>
      <c r="F3" s="444"/>
      <c r="G3" s="444"/>
      <c r="H3" s="444"/>
      <c r="I3" s="444"/>
      <c r="J3" s="444"/>
      <c r="K3" s="444"/>
      <c r="L3" s="445"/>
      <c r="M3" s="279" t="s">
        <v>38</v>
      </c>
      <c r="N3" s="289"/>
      <c r="O3" s="88"/>
      <c r="P3" s="48"/>
    </row>
    <row r="4" spans="1:17" s="51" customFormat="1" ht="19.5" customHeight="1" x14ac:dyDescent="0.25">
      <c r="A4" s="50"/>
      <c r="B4" s="228" t="s">
        <v>166</v>
      </c>
      <c r="C4" s="351"/>
      <c r="D4" s="351"/>
      <c r="E4" s="352"/>
      <c r="F4" s="249" t="s">
        <v>163</v>
      </c>
      <c r="G4" s="408"/>
      <c r="H4" s="408"/>
      <c r="I4" s="408"/>
      <c r="J4" s="408"/>
      <c r="K4" s="408"/>
      <c r="L4" s="409"/>
      <c r="M4" s="399">
        <v>22495</v>
      </c>
      <c r="N4" s="421"/>
      <c r="O4" s="363">
        <f>M4*A4</f>
        <v>0</v>
      </c>
      <c r="P4" s="364"/>
    </row>
    <row r="5" spans="1:17" s="51" customFormat="1" ht="19.5" customHeight="1" x14ac:dyDescent="0.25">
      <c r="A5" s="50"/>
      <c r="B5" s="228" t="s">
        <v>166</v>
      </c>
      <c r="C5" s="351"/>
      <c r="D5" s="351"/>
      <c r="E5" s="352"/>
      <c r="F5" s="249" t="s">
        <v>165</v>
      </c>
      <c r="G5" s="408"/>
      <c r="H5" s="408"/>
      <c r="I5" s="408"/>
      <c r="J5" s="408"/>
      <c r="K5" s="408"/>
      <c r="L5" s="409"/>
      <c r="M5" s="399">
        <v>3195</v>
      </c>
      <c r="N5" s="421"/>
      <c r="O5" s="363">
        <f>M5*A5</f>
        <v>0</v>
      </c>
      <c r="P5" s="364"/>
    </row>
    <row r="6" spans="1:17" s="51" customFormat="1" ht="19.5" customHeight="1" x14ac:dyDescent="0.25">
      <c r="A6" s="50"/>
      <c r="B6" s="228">
        <v>28855</v>
      </c>
      <c r="C6" s="351"/>
      <c r="D6" s="351"/>
      <c r="E6" s="352"/>
      <c r="F6" s="249" t="s">
        <v>160</v>
      </c>
      <c r="G6" s="408"/>
      <c r="H6" s="408"/>
      <c r="I6" s="408"/>
      <c r="J6" s="408"/>
      <c r="K6" s="408"/>
      <c r="L6" s="409"/>
      <c r="M6" s="399">
        <v>10250</v>
      </c>
      <c r="N6" s="421"/>
      <c r="O6" s="363">
        <f>M6*A6</f>
        <v>0</v>
      </c>
      <c r="P6" s="364"/>
    </row>
    <row r="7" spans="1:17" s="51" customFormat="1" ht="19.5" customHeight="1" x14ac:dyDescent="0.25">
      <c r="A7" s="50"/>
      <c r="B7" s="228">
        <v>28860</v>
      </c>
      <c r="C7" s="351"/>
      <c r="D7" s="351"/>
      <c r="E7" s="352"/>
      <c r="F7" s="249" t="s">
        <v>161</v>
      </c>
      <c r="G7" s="408"/>
      <c r="H7" s="408"/>
      <c r="I7" s="408"/>
      <c r="J7" s="408"/>
      <c r="K7" s="408"/>
      <c r="L7" s="409"/>
      <c r="M7" s="399">
        <v>11900</v>
      </c>
      <c r="N7" s="421"/>
      <c r="O7" s="363">
        <f>M7*A7</f>
        <v>0</v>
      </c>
      <c r="P7" s="364"/>
    </row>
    <row r="8" spans="1:17" s="51" customFormat="1" ht="19.5" customHeight="1" thickBot="1" x14ac:dyDescent="0.3">
      <c r="A8" s="184"/>
      <c r="B8" s="257" t="s">
        <v>94</v>
      </c>
      <c r="C8" s="422"/>
      <c r="D8" s="422"/>
      <c r="E8" s="423"/>
      <c r="F8" s="450" t="s">
        <v>164</v>
      </c>
      <c r="G8" s="451"/>
      <c r="H8" s="451"/>
      <c r="I8" s="451"/>
      <c r="J8" s="451"/>
      <c r="K8" s="451"/>
      <c r="L8" s="452"/>
      <c r="M8" s="448">
        <v>1595</v>
      </c>
      <c r="N8" s="449"/>
      <c r="O8" s="412">
        <f>M8*A8</f>
        <v>0</v>
      </c>
      <c r="P8" s="413"/>
    </row>
    <row r="9" spans="1:17" s="51" customFormat="1" ht="30.75" customHeight="1" x14ac:dyDescent="0.25">
      <c r="A9" s="181" t="s">
        <v>44</v>
      </c>
      <c r="B9" s="268" t="s">
        <v>134</v>
      </c>
      <c r="C9" s="464"/>
      <c r="D9" s="464"/>
      <c r="E9" s="464"/>
      <c r="F9" s="464"/>
      <c r="G9" s="464"/>
      <c r="H9" s="464"/>
      <c r="I9" s="464"/>
      <c r="J9" s="464"/>
      <c r="K9" s="464"/>
      <c r="L9" s="465"/>
      <c r="M9" s="279" t="s">
        <v>38</v>
      </c>
      <c r="N9" s="289"/>
      <c r="O9" s="185"/>
      <c r="P9" s="165"/>
    </row>
    <row r="10" spans="1:17" s="51" customFormat="1" ht="30" customHeight="1" x14ac:dyDescent="0.25">
      <c r="A10" s="50"/>
      <c r="B10" s="228" t="s">
        <v>132</v>
      </c>
      <c r="C10" s="351"/>
      <c r="D10" s="351"/>
      <c r="E10" s="352"/>
      <c r="F10" s="249" t="s">
        <v>130</v>
      </c>
      <c r="G10" s="408"/>
      <c r="H10" s="408"/>
      <c r="I10" s="408"/>
      <c r="J10" s="408"/>
      <c r="K10" s="408"/>
      <c r="L10" s="409"/>
      <c r="M10" s="399" t="s">
        <v>17</v>
      </c>
      <c r="N10" s="421"/>
      <c r="O10" s="363"/>
      <c r="P10" s="364"/>
    </row>
    <row r="11" spans="1:17" s="51" customFormat="1" ht="19.5" customHeight="1" x14ac:dyDescent="0.25">
      <c r="A11" s="183"/>
      <c r="B11" s="228" t="s">
        <v>133</v>
      </c>
      <c r="C11" s="229"/>
      <c r="D11" s="229"/>
      <c r="E11" s="230"/>
      <c r="F11" s="249" t="s">
        <v>131</v>
      </c>
      <c r="G11" s="408"/>
      <c r="H11" s="408"/>
      <c r="I11" s="408"/>
      <c r="J11" s="408"/>
      <c r="K11" s="408"/>
      <c r="L11" s="409"/>
      <c r="M11" s="399" t="s">
        <v>17</v>
      </c>
      <c r="N11" s="421"/>
      <c r="O11" s="363"/>
      <c r="P11" s="364"/>
    </row>
    <row r="12" spans="1:17" s="51" customFormat="1" ht="27.75" customHeight="1" thickBot="1" x14ac:dyDescent="0.3">
      <c r="A12" s="182"/>
      <c r="B12" s="466" t="s">
        <v>157</v>
      </c>
      <c r="C12" s="467"/>
      <c r="D12" s="467"/>
      <c r="E12" s="468"/>
      <c r="F12" s="469" t="s">
        <v>158</v>
      </c>
      <c r="G12" s="470"/>
      <c r="H12" s="470"/>
      <c r="I12" s="470"/>
      <c r="J12" s="470"/>
      <c r="K12" s="470"/>
      <c r="L12" s="471"/>
      <c r="M12" s="472">
        <v>1195</v>
      </c>
      <c r="N12" s="473"/>
      <c r="O12" s="412">
        <f>M12*A12</f>
        <v>0</v>
      </c>
      <c r="P12" s="413"/>
    </row>
    <row r="13" spans="1:17" s="51" customFormat="1" ht="19.5" customHeight="1" x14ac:dyDescent="0.25">
      <c r="A13" s="75" t="s">
        <v>44</v>
      </c>
      <c r="B13" s="443" t="s">
        <v>123</v>
      </c>
      <c r="C13" s="444"/>
      <c r="D13" s="444"/>
      <c r="E13" s="444"/>
      <c r="F13" s="444"/>
      <c r="G13" s="444"/>
      <c r="H13" s="444"/>
      <c r="I13" s="444"/>
      <c r="J13" s="444"/>
      <c r="K13" s="444"/>
      <c r="L13" s="445"/>
      <c r="M13" s="455" t="s">
        <v>38</v>
      </c>
      <c r="N13" s="456"/>
      <c r="O13" s="195"/>
      <c r="P13" s="164"/>
    </row>
    <row r="14" spans="1:17" s="51" customFormat="1" ht="19.5" customHeight="1" x14ac:dyDescent="0.25">
      <c r="A14" s="50"/>
      <c r="B14" s="228" t="s">
        <v>124</v>
      </c>
      <c r="C14" s="351"/>
      <c r="D14" s="351"/>
      <c r="E14" s="352"/>
      <c r="F14" s="249" t="s">
        <v>125</v>
      </c>
      <c r="G14" s="408"/>
      <c r="H14" s="408"/>
      <c r="I14" s="408"/>
      <c r="J14" s="408"/>
      <c r="K14" s="408"/>
      <c r="L14" s="409"/>
      <c r="M14" s="399" t="s">
        <v>17</v>
      </c>
      <c r="N14" s="421"/>
      <c r="O14" s="363"/>
      <c r="P14" s="364"/>
    </row>
    <row r="15" spans="1:17" s="51" customFormat="1" ht="19.5" customHeight="1" x14ac:dyDescent="0.25">
      <c r="A15" s="53"/>
      <c r="B15" s="249">
        <v>27360</v>
      </c>
      <c r="C15" s="250"/>
      <c r="D15" s="250"/>
      <c r="E15" s="251"/>
      <c r="F15" s="228" t="s">
        <v>126</v>
      </c>
      <c r="G15" s="229"/>
      <c r="H15" s="229"/>
      <c r="I15" s="229"/>
      <c r="J15" s="229"/>
      <c r="K15" s="229"/>
      <c r="L15" s="230"/>
      <c r="M15" s="353">
        <v>400</v>
      </c>
      <c r="N15" s="354"/>
      <c r="O15" s="363">
        <f t="shared" ref="O15:O16" si="0">M15*A15</f>
        <v>0</v>
      </c>
      <c r="P15" s="364"/>
    </row>
    <row r="16" spans="1:17" s="51" customFormat="1" ht="19.5" customHeight="1" x14ac:dyDescent="0.25">
      <c r="A16" s="54"/>
      <c r="B16" s="249">
        <v>27361</v>
      </c>
      <c r="C16" s="408"/>
      <c r="D16" s="408"/>
      <c r="E16" s="409"/>
      <c r="F16" s="228" t="s">
        <v>127</v>
      </c>
      <c r="G16" s="351"/>
      <c r="H16" s="351"/>
      <c r="I16" s="351"/>
      <c r="J16" s="351"/>
      <c r="K16" s="351"/>
      <c r="L16" s="352"/>
      <c r="M16" s="353">
        <v>800</v>
      </c>
      <c r="N16" s="354"/>
      <c r="O16" s="363">
        <f t="shared" si="0"/>
        <v>0</v>
      </c>
      <c r="P16" s="364"/>
    </row>
    <row r="17" spans="1:21" s="51" customFormat="1" ht="19.5" customHeight="1" x14ac:dyDescent="0.25">
      <c r="A17" s="53"/>
      <c r="B17" s="242">
        <v>27362</v>
      </c>
      <c r="C17" s="243"/>
      <c r="D17" s="243"/>
      <c r="E17" s="244"/>
      <c r="F17" s="228" t="s">
        <v>128</v>
      </c>
      <c r="G17" s="229"/>
      <c r="H17" s="229"/>
      <c r="I17" s="229"/>
      <c r="J17" s="229"/>
      <c r="K17" s="229"/>
      <c r="L17" s="230"/>
      <c r="M17" s="353">
        <v>475</v>
      </c>
      <c r="N17" s="354"/>
      <c r="O17" s="363">
        <f>M17*A17</f>
        <v>0</v>
      </c>
      <c r="P17" s="364"/>
    </row>
    <row r="18" spans="1:21" s="51" customFormat="1" ht="19.5" customHeight="1" thickBot="1" x14ac:dyDescent="0.3">
      <c r="A18" s="147"/>
      <c r="B18" s="461">
        <v>27363</v>
      </c>
      <c r="C18" s="462"/>
      <c r="D18" s="462"/>
      <c r="E18" s="463"/>
      <c r="F18" s="458" t="s">
        <v>129</v>
      </c>
      <c r="G18" s="459"/>
      <c r="H18" s="459"/>
      <c r="I18" s="459"/>
      <c r="J18" s="459"/>
      <c r="K18" s="459"/>
      <c r="L18" s="460"/>
      <c r="M18" s="446">
        <v>950</v>
      </c>
      <c r="N18" s="447"/>
      <c r="O18" s="457">
        <f>M18*A18</f>
        <v>0</v>
      </c>
      <c r="P18" s="413"/>
    </row>
    <row r="19" spans="1:21" s="49" customFormat="1" ht="19.5" customHeight="1" x14ac:dyDescent="0.25">
      <c r="A19" s="142" t="s">
        <v>44</v>
      </c>
      <c r="B19" s="443" t="s">
        <v>46</v>
      </c>
      <c r="C19" s="453"/>
      <c r="D19" s="453"/>
      <c r="E19" s="453"/>
      <c r="F19" s="453"/>
      <c r="G19" s="453"/>
      <c r="H19" s="453"/>
      <c r="I19" s="453"/>
      <c r="J19" s="453"/>
      <c r="K19" s="453"/>
      <c r="L19" s="454"/>
      <c r="M19" s="455" t="s">
        <v>38</v>
      </c>
      <c r="N19" s="456"/>
      <c r="O19" s="52"/>
      <c r="P19" s="48"/>
    </row>
    <row r="20" spans="1:21" s="49" customFormat="1" ht="19.5" customHeight="1" x14ac:dyDescent="0.25">
      <c r="A20" s="50"/>
      <c r="B20" s="242" t="s">
        <v>96</v>
      </c>
      <c r="C20" s="243"/>
      <c r="D20" s="243"/>
      <c r="E20" s="244"/>
      <c r="F20" s="228" t="s">
        <v>112</v>
      </c>
      <c r="G20" s="229"/>
      <c r="H20" s="229"/>
      <c r="I20" s="229"/>
      <c r="J20" s="229"/>
      <c r="K20" s="229"/>
      <c r="L20" s="230"/>
      <c r="M20" s="441">
        <v>5490</v>
      </c>
      <c r="N20" s="442"/>
      <c r="O20" s="363">
        <f>M20*A20</f>
        <v>0</v>
      </c>
      <c r="P20" s="364"/>
    </row>
    <row r="21" spans="1:21" s="49" customFormat="1" ht="19.5" customHeight="1" x14ac:dyDescent="0.25">
      <c r="A21" s="50"/>
      <c r="B21" s="242" t="s">
        <v>95</v>
      </c>
      <c r="C21" s="243"/>
      <c r="D21" s="243"/>
      <c r="E21" s="244"/>
      <c r="F21" s="228" t="s">
        <v>113</v>
      </c>
      <c r="G21" s="229"/>
      <c r="H21" s="229"/>
      <c r="I21" s="229"/>
      <c r="J21" s="229"/>
      <c r="K21" s="229"/>
      <c r="L21" s="230"/>
      <c r="M21" s="441">
        <v>5995</v>
      </c>
      <c r="N21" s="442"/>
      <c r="O21" s="363">
        <f>M21*A21</f>
        <v>0</v>
      </c>
      <c r="P21" s="364"/>
    </row>
    <row r="22" spans="1:21" s="49" customFormat="1" ht="19.5" customHeight="1" x14ac:dyDescent="0.25">
      <c r="A22" s="50"/>
      <c r="B22" s="242" t="s">
        <v>99</v>
      </c>
      <c r="C22" s="243"/>
      <c r="D22" s="243"/>
      <c r="E22" s="244"/>
      <c r="F22" s="228" t="s">
        <v>100</v>
      </c>
      <c r="G22" s="229"/>
      <c r="H22" s="229"/>
      <c r="I22" s="229"/>
      <c r="J22" s="229"/>
      <c r="K22" s="229"/>
      <c r="L22" s="230"/>
      <c r="M22" s="441">
        <v>7295</v>
      </c>
      <c r="N22" s="442"/>
      <c r="O22" s="363">
        <f>M22*A22</f>
        <v>0</v>
      </c>
      <c r="P22" s="364"/>
    </row>
    <row r="23" spans="1:21" s="49" customFormat="1" ht="19.5" customHeight="1" x14ac:dyDescent="0.25">
      <c r="A23" s="50"/>
      <c r="B23" s="249" t="s">
        <v>89</v>
      </c>
      <c r="C23" s="250"/>
      <c r="D23" s="250"/>
      <c r="E23" s="251"/>
      <c r="F23" s="228" t="s">
        <v>88</v>
      </c>
      <c r="G23" s="229"/>
      <c r="H23" s="229"/>
      <c r="I23" s="229"/>
      <c r="J23" s="229"/>
      <c r="K23" s="229"/>
      <c r="L23" s="230"/>
      <c r="M23" s="353">
        <v>1575</v>
      </c>
      <c r="N23" s="354"/>
      <c r="O23" s="363">
        <f>M23*A23</f>
        <v>0</v>
      </c>
      <c r="P23" s="364"/>
    </row>
    <row r="24" spans="1:21" s="51" customFormat="1" ht="19.5" customHeight="1" x14ac:dyDescent="0.25">
      <c r="A24" s="50"/>
      <c r="B24" s="249" t="s">
        <v>64</v>
      </c>
      <c r="C24" s="250"/>
      <c r="D24" s="250"/>
      <c r="E24" s="251"/>
      <c r="F24" s="228" t="s">
        <v>111</v>
      </c>
      <c r="G24" s="229"/>
      <c r="H24" s="229"/>
      <c r="I24" s="229"/>
      <c r="J24" s="229"/>
      <c r="K24" s="229"/>
      <c r="L24" s="230"/>
      <c r="M24" s="353">
        <v>4500</v>
      </c>
      <c r="N24" s="354"/>
      <c r="O24" s="363">
        <f t="shared" ref="O24" si="1">M24*A24</f>
        <v>0</v>
      </c>
      <c r="P24" s="364"/>
    </row>
    <row r="25" spans="1:21" s="51" customFormat="1" ht="19.5" customHeight="1" thickBot="1" x14ac:dyDescent="0.3">
      <c r="A25" s="54"/>
      <c r="B25" s="249" t="s">
        <v>110</v>
      </c>
      <c r="C25" s="250"/>
      <c r="D25" s="250"/>
      <c r="E25" s="251"/>
      <c r="F25" s="228" t="s">
        <v>174</v>
      </c>
      <c r="G25" s="229"/>
      <c r="H25" s="229"/>
      <c r="I25" s="229"/>
      <c r="J25" s="229"/>
      <c r="K25" s="229"/>
      <c r="L25" s="230"/>
      <c r="M25" s="353">
        <v>1195</v>
      </c>
      <c r="N25" s="354"/>
      <c r="O25" s="363">
        <f>M25*A25</f>
        <v>0</v>
      </c>
      <c r="P25" s="364"/>
    </row>
    <row r="26" spans="1:21" s="51" customFormat="1" ht="17.25" customHeight="1" thickBot="1" x14ac:dyDescent="0.3">
      <c r="A26" s="58"/>
      <c r="B26" s="439" t="s">
        <v>97</v>
      </c>
      <c r="C26" s="439"/>
      <c r="D26" s="439"/>
      <c r="E26" s="439"/>
      <c r="F26" s="439"/>
      <c r="G26" s="439"/>
      <c r="H26" s="439"/>
      <c r="I26" s="439"/>
      <c r="J26" s="439"/>
      <c r="K26" s="439"/>
      <c r="L26" s="439"/>
      <c r="M26" s="439"/>
      <c r="N26" s="439"/>
      <c r="O26" s="439"/>
      <c r="P26" s="440"/>
    </row>
    <row r="27" spans="1:21" s="51" customFormat="1" ht="39.75" customHeight="1" thickBot="1" x14ac:dyDescent="0.3">
      <c r="A27" s="287" t="s">
        <v>42</v>
      </c>
      <c r="B27" s="288"/>
      <c r="C27" s="437" t="s">
        <v>103</v>
      </c>
      <c r="D27" s="437"/>
      <c r="E27" s="437"/>
      <c r="F27" s="437"/>
      <c r="G27" s="437"/>
      <c r="H27" s="437"/>
      <c r="I27" s="438"/>
      <c r="J27" s="89"/>
      <c r="K27" s="433" t="s">
        <v>47</v>
      </c>
      <c r="L27" s="434"/>
      <c r="M27" s="434"/>
      <c r="N27" s="434"/>
      <c r="O27" s="435">
        <f>SUM(O4:P25)</f>
        <v>0</v>
      </c>
      <c r="P27" s="436"/>
    </row>
    <row r="28" spans="1:21" s="51" customFormat="1" ht="27" customHeight="1" x14ac:dyDescent="0.25">
      <c r="A28" s="424"/>
      <c r="B28" s="425"/>
      <c r="C28" s="425"/>
      <c r="D28" s="425"/>
      <c r="E28" s="425"/>
      <c r="F28" s="425"/>
      <c r="G28" s="425"/>
      <c r="H28" s="425"/>
      <c r="I28" s="426"/>
      <c r="J28" s="89"/>
      <c r="K28" s="90"/>
      <c r="L28" s="90"/>
      <c r="M28" s="90"/>
      <c r="N28" s="90"/>
      <c r="O28" s="43"/>
      <c r="P28" s="44"/>
    </row>
    <row r="29" spans="1:21" s="51" customFormat="1" ht="62.25" customHeight="1" x14ac:dyDescent="0.25">
      <c r="A29" s="427"/>
      <c r="B29" s="428"/>
      <c r="C29" s="428"/>
      <c r="D29" s="428"/>
      <c r="E29" s="428"/>
      <c r="F29" s="428"/>
      <c r="G29" s="428"/>
      <c r="H29" s="428"/>
      <c r="I29" s="429"/>
      <c r="J29" s="89"/>
      <c r="K29" s="90"/>
      <c r="L29" s="90"/>
      <c r="M29" s="90"/>
      <c r="N29" s="90"/>
      <c r="O29" s="43"/>
      <c r="P29" s="44"/>
    </row>
    <row r="30" spans="1:21" s="51" customFormat="1" ht="62.25" customHeight="1" x14ac:dyDescent="0.25">
      <c r="A30" s="427"/>
      <c r="B30" s="428"/>
      <c r="C30" s="428"/>
      <c r="D30" s="428"/>
      <c r="E30" s="428"/>
      <c r="F30" s="428"/>
      <c r="G30" s="428"/>
      <c r="H30" s="428"/>
      <c r="I30" s="429"/>
      <c r="J30" s="89"/>
      <c r="K30" s="90"/>
      <c r="L30" s="90"/>
      <c r="M30" s="90"/>
      <c r="N30" s="90"/>
      <c r="O30" s="43"/>
      <c r="P30" s="44"/>
    </row>
    <row r="31" spans="1:21" s="51" customFormat="1" ht="27" customHeight="1" thickBot="1" x14ac:dyDescent="0.3">
      <c r="A31" s="430"/>
      <c r="B31" s="431"/>
      <c r="C31" s="431"/>
      <c r="D31" s="431"/>
      <c r="E31" s="431"/>
      <c r="F31" s="431"/>
      <c r="G31" s="431"/>
      <c r="H31" s="431"/>
      <c r="I31" s="432"/>
      <c r="J31" s="89"/>
      <c r="K31" s="90"/>
      <c r="L31" s="90"/>
      <c r="M31" s="90"/>
      <c r="N31" s="90"/>
      <c r="O31" s="43"/>
      <c r="P31" s="44"/>
    </row>
    <row r="32" spans="1:21" s="30" customFormat="1" ht="36" customHeight="1" x14ac:dyDescent="0.25">
      <c r="A32" s="309" t="s">
        <v>175</v>
      </c>
      <c r="B32" s="310"/>
      <c r="C32" s="310"/>
      <c r="D32" s="310"/>
      <c r="E32" s="310"/>
      <c r="F32" s="310"/>
      <c r="G32" s="310"/>
      <c r="H32" s="310"/>
      <c r="I32" s="310"/>
      <c r="J32" s="310"/>
      <c r="K32" s="310"/>
      <c r="L32" s="310"/>
      <c r="M32" s="310"/>
      <c r="N32" s="310"/>
      <c r="O32" s="310"/>
      <c r="P32" s="311"/>
      <c r="Q32" s="45"/>
      <c r="R32" s="45"/>
      <c r="S32" s="45"/>
      <c r="T32" s="45"/>
      <c r="U32" s="45"/>
    </row>
    <row r="33" spans="1:21" s="30" customFormat="1" ht="16.5" customHeight="1" thickBot="1" x14ac:dyDescent="0.3">
      <c r="A33" s="312" t="s">
        <v>171</v>
      </c>
      <c r="B33" s="313"/>
      <c r="C33" s="313"/>
      <c r="D33" s="313"/>
      <c r="E33" s="313"/>
      <c r="F33" s="313"/>
      <c r="G33" s="313"/>
      <c r="H33" s="313"/>
      <c r="I33" s="313"/>
      <c r="J33" s="313"/>
      <c r="K33" s="313"/>
      <c r="L33" s="313"/>
      <c r="M33" s="313"/>
      <c r="N33" s="313"/>
      <c r="O33" s="313"/>
      <c r="P33" s="314"/>
      <c r="Q33" s="46"/>
      <c r="R33" s="46"/>
      <c r="S33" s="46"/>
      <c r="T33" s="46"/>
      <c r="U33" s="46"/>
    </row>
  </sheetData>
  <sheetProtection algorithmName="SHA-512" hashValue="BvTz1uWZ5TcNeNpxVuXHP7SnplP52QibH9CmUGIpe8LIZMjyXQwNCnDadwXJgTLInTCoFbPpV8KxdSaSwf+tjA==" saltValue="0Y+sG2KYPaApvLm3ZGg5mw==" spinCount="100000" sheet="1" formatCells="0"/>
  <mergeCells count="98">
    <mergeCell ref="B15:E15"/>
    <mergeCell ref="F15:L15"/>
    <mergeCell ref="M15:N15"/>
    <mergeCell ref="O15:P15"/>
    <mergeCell ref="B12:E12"/>
    <mergeCell ref="F12:L12"/>
    <mergeCell ref="M12:N12"/>
    <mergeCell ref="O12:P12"/>
    <mergeCell ref="O14:P14"/>
    <mergeCell ref="O10:P10"/>
    <mergeCell ref="B11:E11"/>
    <mergeCell ref="F11:L11"/>
    <mergeCell ref="M11:N11"/>
    <mergeCell ref="O11:P11"/>
    <mergeCell ref="B9:L9"/>
    <mergeCell ref="M9:N9"/>
    <mergeCell ref="B10:E10"/>
    <mergeCell ref="F10:L10"/>
    <mergeCell ref="M10:N10"/>
    <mergeCell ref="B24:E24"/>
    <mergeCell ref="B21:E21"/>
    <mergeCell ref="F21:L21"/>
    <mergeCell ref="O18:P18"/>
    <mergeCell ref="O16:P16"/>
    <mergeCell ref="B17:E17"/>
    <mergeCell ref="F17:L17"/>
    <mergeCell ref="M17:N17"/>
    <mergeCell ref="O17:P17"/>
    <mergeCell ref="F18:L18"/>
    <mergeCell ref="B18:E18"/>
    <mergeCell ref="F23:L23"/>
    <mergeCell ref="M23:N23"/>
    <mergeCell ref="M24:N24"/>
    <mergeCell ref="O24:P24"/>
    <mergeCell ref="O23:P23"/>
    <mergeCell ref="F16:L16"/>
    <mergeCell ref="M16:N16"/>
    <mergeCell ref="O20:P20"/>
    <mergeCell ref="O21:P21"/>
    <mergeCell ref="B22:E22"/>
    <mergeCell ref="F22:L22"/>
    <mergeCell ref="M22:N22"/>
    <mergeCell ref="O22:P22"/>
    <mergeCell ref="F24:L24"/>
    <mergeCell ref="B23:E23"/>
    <mergeCell ref="B3:L3"/>
    <mergeCell ref="M3:N3"/>
    <mergeCell ref="M18:N18"/>
    <mergeCell ref="M8:N8"/>
    <mergeCell ref="F8:L8"/>
    <mergeCell ref="B19:L19"/>
    <mergeCell ref="M19:N19"/>
    <mergeCell ref="M21:N21"/>
    <mergeCell ref="B13:L13"/>
    <mergeCell ref="M13:N13"/>
    <mergeCell ref="B14:E14"/>
    <mergeCell ref="F14:L14"/>
    <mergeCell ref="M14:N14"/>
    <mergeCell ref="B16:E16"/>
    <mergeCell ref="B8:E8"/>
    <mergeCell ref="A33:P33"/>
    <mergeCell ref="A28:I31"/>
    <mergeCell ref="K27:N27"/>
    <mergeCell ref="O27:P27"/>
    <mergeCell ref="A27:B27"/>
    <mergeCell ref="C27:I27"/>
    <mergeCell ref="A32:P32"/>
    <mergeCell ref="B26:P26"/>
    <mergeCell ref="O25:P25"/>
    <mergeCell ref="M25:N25"/>
    <mergeCell ref="F25:L25"/>
    <mergeCell ref="B25:E25"/>
    <mergeCell ref="B20:E20"/>
    <mergeCell ref="F20:L20"/>
    <mergeCell ref="M20:N20"/>
    <mergeCell ref="F5:L5"/>
    <mergeCell ref="M5:N5"/>
    <mergeCell ref="O5:P5"/>
    <mergeCell ref="B6:E6"/>
    <mergeCell ref="F6:L6"/>
    <mergeCell ref="M6:N6"/>
    <mergeCell ref="O6:P6"/>
    <mergeCell ref="O8:P8"/>
    <mergeCell ref="B4:E4"/>
    <mergeCell ref="F4:L4"/>
    <mergeCell ref="A1:P1"/>
    <mergeCell ref="A2:B2"/>
    <mergeCell ref="C2:D2"/>
    <mergeCell ref="E2:F2"/>
    <mergeCell ref="G2:J2"/>
    <mergeCell ref="L2:P2"/>
    <mergeCell ref="O4:P4"/>
    <mergeCell ref="O7:P7"/>
    <mergeCell ref="M4:N4"/>
    <mergeCell ref="B7:E7"/>
    <mergeCell ref="F7:L7"/>
    <mergeCell ref="M7:N7"/>
    <mergeCell ref="B5:E5"/>
  </mergeCells>
  <printOptions horizontalCentered="1"/>
  <pageMargins left="0.45" right="0.45" top="0.5" bottom="0.5" header="0.3" footer="0.3"/>
  <pageSetup scale="7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A45"/>
  <sheetViews>
    <sheetView showGridLines="0" zoomScaleNormal="100" workbookViewId="0">
      <selection activeCell="A27" sqref="A27"/>
    </sheetView>
  </sheetViews>
  <sheetFormatPr defaultColWidth="3.44140625" defaultRowHeight="13.2" x14ac:dyDescent="0.25"/>
  <cols>
    <col min="1" max="1" width="2.44140625" style="2" customWidth="1"/>
    <col min="2" max="2" width="6.5546875" style="2" customWidth="1"/>
    <col min="3" max="3" width="6.6640625" style="1" customWidth="1"/>
    <col min="4" max="13" width="5.6640625" style="1" customWidth="1"/>
    <col min="14" max="15" width="11" style="1" customWidth="1"/>
    <col min="16" max="16" width="6.6640625" style="1" customWidth="1"/>
    <col min="17" max="17" width="3.33203125" style="1" customWidth="1"/>
    <col min="18" max="18" width="2.44140625" style="2" customWidth="1"/>
    <col min="19" max="25" width="9.33203125" style="2" customWidth="1"/>
    <col min="26" max="237" width="9.33203125" style="1" customWidth="1"/>
    <col min="238" max="238" width="5.5546875" style="1" customWidth="1"/>
    <col min="239" max="239" width="3.44140625" style="1" customWidth="1"/>
    <col min="240" max="240" width="4.6640625" style="1" customWidth="1"/>
    <col min="241" max="241" width="3.5546875" style="1" customWidth="1"/>
    <col min="242" max="16384" width="3.44140625" style="1"/>
  </cols>
  <sheetData>
    <row r="1" spans="1:27" ht="28.5" customHeight="1" x14ac:dyDescent="0.25">
      <c r="A1" s="213" t="s">
        <v>91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5"/>
      <c r="Z1" s="2"/>
      <c r="AA1" s="2"/>
    </row>
    <row r="2" spans="1:27" s="2" customFormat="1" ht="31.5" customHeight="1" x14ac:dyDescent="0.25">
      <c r="A2" s="15"/>
      <c r="C2" s="9"/>
      <c r="D2" s="9"/>
      <c r="E2" s="9"/>
      <c r="F2" s="9"/>
      <c r="G2" s="9"/>
      <c r="H2" s="10"/>
      <c r="I2" s="11"/>
      <c r="J2" s="11"/>
      <c r="K2" s="11"/>
      <c r="L2" s="11"/>
      <c r="M2" s="11"/>
      <c r="N2" s="11"/>
      <c r="O2" s="11"/>
      <c r="P2" s="11"/>
      <c r="Q2" s="12"/>
    </row>
    <row r="3" spans="1:27" s="17" customFormat="1" ht="78.75" customHeight="1" x14ac:dyDescent="0.25">
      <c r="A3" s="18"/>
      <c r="C3" s="62"/>
      <c r="D3" s="478" t="s">
        <v>5</v>
      </c>
      <c r="E3" s="486"/>
      <c r="F3" s="487" t="s">
        <v>60</v>
      </c>
      <c r="G3" s="488"/>
      <c r="H3" s="478" t="s">
        <v>6</v>
      </c>
      <c r="I3" s="479"/>
      <c r="J3" s="487" t="s">
        <v>7</v>
      </c>
      <c r="K3" s="489"/>
      <c r="L3" s="478" t="s">
        <v>21</v>
      </c>
      <c r="M3" s="479"/>
      <c r="N3" s="99" t="s">
        <v>10</v>
      </c>
      <c r="O3" s="62"/>
      <c r="P3" s="62"/>
      <c r="Q3" s="19"/>
    </row>
    <row r="4" spans="1:27" s="17" customFormat="1" ht="4.5" customHeight="1" x14ac:dyDescent="0.25">
      <c r="A4" s="18"/>
      <c r="C4" s="62"/>
      <c r="D4" s="21"/>
      <c r="E4" s="65"/>
      <c r="F4" s="63"/>
      <c r="G4" s="64"/>
      <c r="H4" s="21"/>
      <c r="I4" s="23"/>
      <c r="J4" s="63"/>
      <c r="K4" s="22"/>
      <c r="L4" s="21"/>
      <c r="M4" s="23"/>
      <c r="N4" s="100"/>
      <c r="O4" s="62"/>
      <c r="P4" s="62"/>
      <c r="Q4" s="19"/>
    </row>
    <row r="5" spans="1:27" ht="18" customHeight="1" x14ac:dyDescent="0.25">
      <c r="A5" s="15"/>
      <c r="C5" s="24"/>
      <c r="D5" s="476" t="s">
        <v>22</v>
      </c>
      <c r="E5" s="477"/>
      <c r="F5" s="476" t="s">
        <v>59</v>
      </c>
      <c r="G5" s="477"/>
      <c r="H5" s="484" t="s">
        <v>23</v>
      </c>
      <c r="I5" s="485"/>
      <c r="J5" s="476">
        <v>15</v>
      </c>
      <c r="K5" s="480"/>
      <c r="L5" s="476" t="s">
        <v>9</v>
      </c>
      <c r="M5" s="477"/>
      <c r="N5" s="96">
        <v>41118.75</v>
      </c>
      <c r="O5" s="141"/>
      <c r="P5" s="61"/>
      <c r="Q5" s="16"/>
    </row>
    <row r="6" spans="1:27" ht="18" customHeight="1" x14ac:dyDescent="0.25">
      <c r="A6" s="15"/>
      <c r="C6" s="24"/>
      <c r="D6" s="476" t="s">
        <v>22</v>
      </c>
      <c r="E6" s="477"/>
      <c r="F6" s="476" t="s">
        <v>59</v>
      </c>
      <c r="G6" s="477"/>
      <c r="H6" s="484" t="s">
        <v>23</v>
      </c>
      <c r="I6" s="485"/>
      <c r="J6" s="476">
        <v>15</v>
      </c>
      <c r="K6" s="480"/>
      <c r="L6" s="476" t="s">
        <v>24</v>
      </c>
      <c r="M6" s="477"/>
      <c r="N6" s="97">
        <v>42731.25</v>
      </c>
      <c r="O6" s="141"/>
      <c r="P6" s="61"/>
      <c r="Q6" s="16"/>
    </row>
    <row r="7" spans="1:27" ht="18" customHeight="1" x14ac:dyDescent="0.25">
      <c r="A7" s="15"/>
      <c r="C7" s="24"/>
      <c r="D7" s="474" t="s">
        <v>22</v>
      </c>
      <c r="E7" s="475"/>
      <c r="F7" s="474" t="s">
        <v>59</v>
      </c>
      <c r="G7" s="475"/>
      <c r="H7" s="482" t="s">
        <v>23</v>
      </c>
      <c r="I7" s="483"/>
      <c r="J7" s="474">
        <v>20</v>
      </c>
      <c r="K7" s="481"/>
      <c r="L7" s="474" t="s">
        <v>9</v>
      </c>
      <c r="M7" s="475"/>
      <c r="N7" s="98">
        <v>40312.5</v>
      </c>
      <c r="O7" s="141"/>
      <c r="P7" s="61"/>
      <c r="Q7" s="16"/>
    </row>
    <row r="8" spans="1:27" ht="18" customHeight="1" x14ac:dyDescent="0.25">
      <c r="A8" s="15"/>
      <c r="C8" s="24"/>
      <c r="D8" s="474" t="s">
        <v>22</v>
      </c>
      <c r="E8" s="475"/>
      <c r="F8" s="474" t="s">
        <v>59</v>
      </c>
      <c r="G8" s="475"/>
      <c r="H8" s="482" t="s">
        <v>23</v>
      </c>
      <c r="I8" s="483"/>
      <c r="J8" s="474">
        <v>20</v>
      </c>
      <c r="K8" s="481"/>
      <c r="L8" s="474" t="s">
        <v>24</v>
      </c>
      <c r="M8" s="475"/>
      <c r="N8" s="98">
        <v>41656.25</v>
      </c>
      <c r="O8" s="141"/>
      <c r="P8" s="61"/>
      <c r="Q8" s="16"/>
    </row>
    <row r="9" spans="1:27" ht="18" customHeight="1" x14ac:dyDescent="0.25">
      <c r="A9" s="15"/>
      <c r="C9" s="24"/>
      <c r="D9" s="476" t="s">
        <v>22</v>
      </c>
      <c r="E9" s="477"/>
      <c r="F9" s="476" t="s">
        <v>59</v>
      </c>
      <c r="G9" s="477"/>
      <c r="H9" s="484" t="s">
        <v>25</v>
      </c>
      <c r="I9" s="485"/>
      <c r="J9" s="476">
        <v>22</v>
      </c>
      <c r="K9" s="480"/>
      <c r="L9" s="476" t="s">
        <v>9</v>
      </c>
      <c r="M9" s="477"/>
      <c r="N9" s="97">
        <v>43000</v>
      </c>
      <c r="O9" s="141"/>
      <c r="P9" s="61"/>
      <c r="Q9" s="16"/>
    </row>
    <row r="10" spans="1:27" ht="18" customHeight="1" x14ac:dyDescent="0.25">
      <c r="A10" s="15"/>
      <c r="C10" s="24"/>
      <c r="D10" s="476" t="s">
        <v>22</v>
      </c>
      <c r="E10" s="477"/>
      <c r="F10" s="476" t="s">
        <v>59</v>
      </c>
      <c r="G10" s="477"/>
      <c r="H10" s="484" t="s">
        <v>25</v>
      </c>
      <c r="I10" s="485"/>
      <c r="J10" s="476">
        <v>22</v>
      </c>
      <c r="K10" s="480"/>
      <c r="L10" s="476" t="s">
        <v>24</v>
      </c>
      <c r="M10" s="477"/>
      <c r="N10" s="97">
        <v>43537.5</v>
      </c>
      <c r="O10" s="141"/>
      <c r="P10" s="61"/>
      <c r="Q10" s="16"/>
    </row>
    <row r="11" spans="1:27" ht="18" customHeight="1" x14ac:dyDescent="0.25">
      <c r="A11" s="15"/>
      <c r="C11" s="24"/>
      <c r="D11" s="474" t="s">
        <v>22</v>
      </c>
      <c r="E11" s="475"/>
      <c r="F11" s="474" t="s">
        <v>59</v>
      </c>
      <c r="G11" s="475"/>
      <c r="H11" s="482" t="s">
        <v>26</v>
      </c>
      <c r="I11" s="483"/>
      <c r="J11" s="474">
        <v>15</v>
      </c>
      <c r="K11" s="481"/>
      <c r="L11" s="474" t="s">
        <v>9</v>
      </c>
      <c r="M11" s="475"/>
      <c r="N11" s="98">
        <v>45687.5</v>
      </c>
      <c r="O11" s="141"/>
      <c r="P11" s="61"/>
      <c r="Q11" s="16"/>
    </row>
    <row r="12" spans="1:27" ht="18" customHeight="1" x14ac:dyDescent="0.25">
      <c r="A12" s="15"/>
      <c r="C12" s="24"/>
      <c r="D12" s="474" t="s">
        <v>22</v>
      </c>
      <c r="E12" s="475"/>
      <c r="F12" s="474" t="s">
        <v>59</v>
      </c>
      <c r="G12" s="475"/>
      <c r="H12" s="482" t="s">
        <v>26</v>
      </c>
      <c r="I12" s="483"/>
      <c r="J12" s="474">
        <v>15</v>
      </c>
      <c r="K12" s="481"/>
      <c r="L12" s="474" t="s">
        <v>24</v>
      </c>
      <c r="M12" s="475"/>
      <c r="N12" s="98">
        <v>47337.5</v>
      </c>
      <c r="O12" s="141"/>
      <c r="P12" s="61"/>
      <c r="Q12" s="16"/>
    </row>
    <row r="13" spans="1:27" ht="18" customHeight="1" x14ac:dyDescent="0.25">
      <c r="A13" s="15"/>
      <c r="C13" s="24"/>
      <c r="D13" s="476" t="s">
        <v>22</v>
      </c>
      <c r="E13" s="477"/>
      <c r="F13" s="476" t="s">
        <v>59</v>
      </c>
      <c r="G13" s="477"/>
      <c r="H13" s="484" t="s">
        <v>26</v>
      </c>
      <c r="I13" s="485"/>
      <c r="J13" s="476">
        <v>20</v>
      </c>
      <c r="K13" s="480"/>
      <c r="L13" s="476" t="s">
        <v>9</v>
      </c>
      <c r="M13" s="477"/>
      <c r="N13" s="97">
        <v>44612.5</v>
      </c>
      <c r="O13" s="141"/>
      <c r="P13" s="61"/>
      <c r="Q13" s="16"/>
    </row>
    <row r="14" spans="1:27" ht="18" customHeight="1" x14ac:dyDescent="0.25">
      <c r="A14" s="15"/>
      <c r="C14" s="24"/>
      <c r="D14" s="476" t="s">
        <v>22</v>
      </c>
      <c r="E14" s="477"/>
      <c r="F14" s="476" t="s">
        <v>59</v>
      </c>
      <c r="G14" s="477"/>
      <c r="H14" s="484" t="s">
        <v>26</v>
      </c>
      <c r="I14" s="485"/>
      <c r="J14" s="476">
        <v>20</v>
      </c>
      <c r="K14" s="480"/>
      <c r="L14" s="476" t="s">
        <v>24</v>
      </c>
      <c r="M14" s="477"/>
      <c r="N14" s="97">
        <v>46352</v>
      </c>
      <c r="O14" s="141"/>
      <c r="P14" s="61"/>
      <c r="Q14" s="16"/>
    </row>
    <row r="15" spans="1:27" ht="18" customHeight="1" x14ac:dyDescent="0.25">
      <c r="A15" s="15"/>
      <c r="C15" s="24"/>
      <c r="D15" s="474" t="s">
        <v>22</v>
      </c>
      <c r="E15" s="475"/>
      <c r="F15" s="474" t="s">
        <v>59</v>
      </c>
      <c r="G15" s="475"/>
      <c r="H15" s="482" t="s">
        <v>27</v>
      </c>
      <c r="I15" s="483"/>
      <c r="J15" s="474">
        <v>22</v>
      </c>
      <c r="K15" s="481"/>
      <c r="L15" s="474" t="s">
        <v>9</v>
      </c>
      <c r="M15" s="475"/>
      <c r="N15" s="98">
        <v>46762.5</v>
      </c>
      <c r="O15" s="141"/>
      <c r="P15" s="61"/>
      <c r="Q15" s="16"/>
    </row>
    <row r="16" spans="1:27" ht="18" customHeight="1" x14ac:dyDescent="0.25">
      <c r="A16" s="15"/>
      <c r="C16" s="24"/>
      <c r="D16" s="474" t="s">
        <v>22</v>
      </c>
      <c r="E16" s="475"/>
      <c r="F16" s="474" t="s">
        <v>59</v>
      </c>
      <c r="G16" s="475"/>
      <c r="H16" s="482" t="s">
        <v>27</v>
      </c>
      <c r="I16" s="483"/>
      <c r="J16" s="474">
        <v>22</v>
      </c>
      <c r="K16" s="481"/>
      <c r="L16" s="474" t="s">
        <v>24</v>
      </c>
      <c r="M16" s="475"/>
      <c r="N16" s="98">
        <v>48375</v>
      </c>
      <c r="O16" s="141"/>
      <c r="P16" s="61"/>
      <c r="Q16" s="16"/>
    </row>
    <row r="17" spans="1:17" ht="18" customHeight="1" x14ac:dyDescent="0.25">
      <c r="A17" s="15"/>
      <c r="C17" s="24"/>
      <c r="D17" s="476" t="s">
        <v>22</v>
      </c>
      <c r="E17" s="477"/>
      <c r="F17" s="476" t="s">
        <v>59</v>
      </c>
      <c r="G17" s="477"/>
      <c r="H17" s="484" t="s">
        <v>28</v>
      </c>
      <c r="I17" s="485"/>
      <c r="J17" s="476">
        <v>15</v>
      </c>
      <c r="K17" s="480"/>
      <c r="L17" s="476" t="s">
        <v>9</v>
      </c>
      <c r="M17" s="477"/>
      <c r="N17" s="97">
        <v>47681.25</v>
      </c>
      <c r="O17" s="141"/>
      <c r="P17" s="61"/>
      <c r="Q17" s="16"/>
    </row>
    <row r="18" spans="1:17" ht="18" customHeight="1" x14ac:dyDescent="0.25">
      <c r="A18" s="15"/>
      <c r="C18" s="24"/>
      <c r="D18" s="476" t="s">
        <v>22</v>
      </c>
      <c r="E18" s="477"/>
      <c r="F18" s="476" t="s">
        <v>59</v>
      </c>
      <c r="G18" s="477"/>
      <c r="H18" s="484" t="s">
        <v>28</v>
      </c>
      <c r="I18" s="485"/>
      <c r="J18" s="476">
        <v>15</v>
      </c>
      <c r="K18" s="480"/>
      <c r="L18" s="476" t="s">
        <v>24</v>
      </c>
      <c r="M18" s="477"/>
      <c r="N18" s="97">
        <v>49562.5</v>
      </c>
      <c r="O18" s="141"/>
      <c r="P18" s="61"/>
      <c r="Q18" s="16"/>
    </row>
    <row r="19" spans="1:17" ht="18" customHeight="1" x14ac:dyDescent="0.25">
      <c r="A19" s="15"/>
      <c r="C19" s="24"/>
      <c r="D19" s="474" t="s">
        <v>22</v>
      </c>
      <c r="E19" s="475"/>
      <c r="F19" s="474" t="s">
        <v>59</v>
      </c>
      <c r="G19" s="475"/>
      <c r="H19" s="482" t="s">
        <v>28</v>
      </c>
      <c r="I19" s="483"/>
      <c r="J19" s="474">
        <v>20</v>
      </c>
      <c r="K19" s="481"/>
      <c r="L19" s="474" t="s">
        <v>9</v>
      </c>
      <c r="M19" s="475"/>
      <c r="N19" s="98">
        <v>46881.25</v>
      </c>
      <c r="O19" s="141"/>
      <c r="P19" s="61"/>
      <c r="Q19" s="16"/>
    </row>
    <row r="20" spans="1:17" ht="18" customHeight="1" x14ac:dyDescent="0.25">
      <c r="A20" s="15"/>
      <c r="C20" s="24"/>
      <c r="D20" s="474" t="s">
        <v>22</v>
      </c>
      <c r="E20" s="475"/>
      <c r="F20" s="474" t="s">
        <v>59</v>
      </c>
      <c r="G20" s="475"/>
      <c r="H20" s="482" t="s">
        <v>28</v>
      </c>
      <c r="I20" s="483"/>
      <c r="J20" s="474">
        <v>20</v>
      </c>
      <c r="K20" s="481"/>
      <c r="L20" s="474" t="s">
        <v>24</v>
      </c>
      <c r="M20" s="475"/>
      <c r="N20" s="98">
        <v>48762.5</v>
      </c>
      <c r="O20" s="141"/>
      <c r="P20" s="61"/>
      <c r="Q20" s="16"/>
    </row>
    <row r="21" spans="1:17" ht="18" customHeight="1" x14ac:dyDescent="0.25">
      <c r="A21" s="15"/>
      <c r="C21" s="24"/>
      <c r="D21" s="476" t="s">
        <v>22</v>
      </c>
      <c r="E21" s="477"/>
      <c r="F21" s="476" t="s">
        <v>59</v>
      </c>
      <c r="G21" s="477"/>
      <c r="H21" s="484">
        <v>100</v>
      </c>
      <c r="I21" s="485"/>
      <c r="J21" s="476">
        <v>15</v>
      </c>
      <c r="K21" s="480"/>
      <c r="L21" s="476" t="s">
        <v>9</v>
      </c>
      <c r="M21" s="477"/>
      <c r="N21" s="97">
        <v>51662.5</v>
      </c>
      <c r="O21" s="141"/>
      <c r="P21" s="61"/>
      <c r="Q21" s="16"/>
    </row>
    <row r="22" spans="1:17" ht="18" customHeight="1" x14ac:dyDescent="0.25">
      <c r="A22" s="15"/>
      <c r="C22" s="24"/>
      <c r="D22" s="476" t="s">
        <v>22</v>
      </c>
      <c r="E22" s="477"/>
      <c r="F22" s="476" t="s">
        <v>59</v>
      </c>
      <c r="G22" s="477"/>
      <c r="H22" s="484">
        <v>100</v>
      </c>
      <c r="I22" s="485"/>
      <c r="J22" s="476">
        <v>15</v>
      </c>
      <c r="K22" s="480"/>
      <c r="L22" s="476" t="s">
        <v>24</v>
      </c>
      <c r="M22" s="477"/>
      <c r="N22" s="97">
        <v>54081.25</v>
      </c>
      <c r="O22" s="141"/>
      <c r="P22" s="61"/>
      <c r="Q22" s="16"/>
    </row>
    <row r="23" spans="1:17" ht="18" customHeight="1" x14ac:dyDescent="0.25">
      <c r="A23" s="15"/>
      <c r="C23" s="24"/>
      <c r="D23" s="474" t="s">
        <v>22</v>
      </c>
      <c r="E23" s="475"/>
      <c r="F23" s="474" t="s">
        <v>59</v>
      </c>
      <c r="G23" s="475"/>
      <c r="H23" s="482">
        <v>100</v>
      </c>
      <c r="I23" s="483"/>
      <c r="J23" s="474">
        <v>20</v>
      </c>
      <c r="K23" s="481"/>
      <c r="L23" s="474" t="s">
        <v>9</v>
      </c>
      <c r="M23" s="475"/>
      <c r="N23" s="98">
        <v>51125</v>
      </c>
      <c r="O23" s="141"/>
      <c r="P23" s="60"/>
      <c r="Q23" s="16"/>
    </row>
    <row r="24" spans="1:17" ht="18" customHeight="1" x14ac:dyDescent="0.25">
      <c r="A24" s="15"/>
      <c r="C24" s="24"/>
      <c r="D24" s="490" t="s">
        <v>22</v>
      </c>
      <c r="E24" s="492"/>
      <c r="F24" s="490" t="s">
        <v>59</v>
      </c>
      <c r="G24" s="492"/>
      <c r="H24" s="493">
        <v>100</v>
      </c>
      <c r="I24" s="494"/>
      <c r="J24" s="490">
        <v>20</v>
      </c>
      <c r="K24" s="491"/>
      <c r="L24" s="490" t="s">
        <v>24</v>
      </c>
      <c r="M24" s="492"/>
      <c r="N24" s="101">
        <v>52200</v>
      </c>
      <c r="O24" s="141"/>
      <c r="P24" s="60"/>
      <c r="Q24" s="16"/>
    </row>
    <row r="25" spans="1:17" ht="30" customHeight="1" x14ac:dyDescent="0.25">
      <c r="A25" s="15"/>
      <c r="C25" s="24"/>
      <c r="D25" s="24"/>
      <c r="E25" s="24"/>
      <c r="F25" s="24"/>
      <c r="G25" s="24"/>
      <c r="H25" s="61"/>
      <c r="I25" s="61"/>
      <c r="J25" s="24"/>
      <c r="K25" s="24"/>
      <c r="L25" s="24"/>
      <c r="M25" s="24"/>
      <c r="N25" s="73"/>
      <c r="O25" s="60"/>
      <c r="P25" s="60"/>
      <c r="Q25" s="16"/>
    </row>
    <row r="26" spans="1:17" ht="14.4" thickBot="1" x14ac:dyDescent="0.3">
      <c r="A26" s="201" t="s">
        <v>171</v>
      </c>
      <c r="B26" s="202"/>
      <c r="C26" s="202"/>
      <c r="D26" s="202"/>
      <c r="E26" s="202"/>
      <c r="F26" s="202"/>
      <c r="G26" s="202"/>
      <c r="H26" s="202"/>
      <c r="I26" s="202"/>
      <c r="J26" s="202"/>
      <c r="K26" s="202"/>
      <c r="L26" s="202"/>
      <c r="M26" s="202"/>
      <c r="N26" s="202"/>
      <c r="O26" s="202"/>
      <c r="P26" s="202"/>
      <c r="Q26" s="203"/>
    </row>
    <row r="27" spans="1:17" s="25" customFormat="1" x14ac:dyDescent="0.25"/>
    <row r="28" spans="1:17" s="25" customFormat="1" x14ac:dyDescent="0.25"/>
    <row r="29" spans="1:17" s="25" customFormat="1" x14ac:dyDescent="0.25"/>
    <row r="30" spans="1:17" s="25" customFormat="1" x14ac:dyDescent="0.25"/>
    <row r="31" spans="1:17" s="25" customFormat="1" x14ac:dyDescent="0.25"/>
    <row r="32" spans="1:17" s="25" customFormat="1" x14ac:dyDescent="0.25"/>
    <row r="33" s="25" customFormat="1" x14ac:dyDescent="0.25"/>
    <row r="34" s="25" customFormat="1" x14ac:dyDescent="0.25"/>
    <row r="35" s="25" customFormat="1" x14ac:dyDescent="0.25"/>
    <row r="36" s="25" customFormat="1" x14ac:dyDescent="0.25"/>
    <row r="37" s="25" customFormat="1" x14ac:dyDescent="0.25"/>
    <row r="38" s="25" customFormat="1" x14ac:dyDescent="0.25"/>
    <row r="39" s="25" customFormat="1" x14ac:dyDescent="0.25"/>
    <row r="40" s="25" customFormat="1" x14ac:dyDescent="0.25"/>
    <row r="41" s="25" customFormat="1" x14ac:dyDescent="0.25"/>
    <row r="42" s="25" customFormat="1" x14ac:dyDescent="0.25"/>
    <row r="43" s="25" customFormat="1" x14ac:dyDescent="0.25"/>
    <row r="44" s="25" customFormat="1" x14ac:dyDescent="0.25"/>
    <row r="45" s="25" customFormat="1" x14ac:dyDescent="0.25"/>
  </sheetData>
  <sheetProtection algorithmName="SHA-512" hashValue="HqliuwMI01VpLwv3K0gzNtZ8WKA0f5iDQIzgwWHkEHyfJrH02qZIQaSGybUyP4nKBBXInA5PXj+R49nelipS8w==" saltValue="CW+a1VyBPom1t3SrUAx+XA==" spinCount="100000" sheet="1" objects="1" scenarios="1"/>
  <mergeCells count="107">
    <mergeCell ref="A26:Q26"/>
    <mergeCell ref="H20:I20"/>
    <mergeCell ref="J18:K18"/>
    <mergeCell ref="J19:K19"/>
    <mergeCell ref="J20:K20"/>
    <mergeCell ref="L20:M20"/>
    <mergeCell ref="J22:K22"/>
    <mergeCell ref="L22:M22"/>
    <mergeCell ref="J24:K24"/>
    <mergeCell ref="H21:I21"/>
    <mergeCell ref="J21:K21"/>
    <mergeCell ref="L21:M21"/>
    <mergeCell ref="D24:E24"/>
    <mergeCell ref="F24:G24"/>
    <mergeCell ref="H24:I24"/>
    <mergeCell ref="H22:I22"/>
    <mergeCell ref="L24:M24"/>
    <mergeCell ref="L23:M23"/>
    <mergeCell ref="H23:I23"/>
    <mergeCell ref="J23:K23"/>
    <mergeCell ref="D19:E19"/>
    <mergeCell ref="D20:E20"/>
    <mergeCell ref="D22:E22"/>
    <mergeCell ref="F22:G22"/>
    <mergeCell ref="D3:E3"/>
    <mergeCell ref="F3:G3"/>
    <mergeCell ref="H3:I3"/>
    <mergeCell ref="J3:K3"/>
    <mergeCell ref="J6:K6"/>
    <mergeCell ref="D6:E6"/>
    <mergeCell ref="A1:Q1"/>
    <mergeCell ref="D12:E12"/>
    <mergeCell ref="D11:E11"/>
    <mergeCell ref="D7:E7"/>
    <mergeCell ref="D8:E8"/>
    <mergeCell ref="F8:G8"/>
    <mergeCell ref="D9:E9"/>
    <mergeCell ref="F9:G9"/>
    <mergeCell ref="D10:E10"/>
    <mergeCell ref="F10:G10"/>
    <mergeCell ref="J5:K5"/>
    <mergeCell ref="L5:M5"/>
    <mergeCell ref="H11:I11"/>
    <mergeCell ref="J12:K12"/>
    <mergeCell ref="L12:M12"/>
    <mergeCell ref="J11:K11"/>
    <mergeCell ref="F5:G5"/>
    <mergeCell ref="H5:I5"/>
    <mergeCell ref="J8:K8"/>
    <mergeCell ref="L10:M10"/>
    <mergeCell ref="J9:K9"/>
    <mergeCell ref="L15:M15"/>
    <mergeCell ref="J14:K14"/>
    <mergeCell ref="D14:E14"/>
    <mergeCell ref="D15:E15"/>
    <mergeCell ref="J10:K10"/>
    <mergeCell ref="L11:M11"/>
    <mergeCell ref="L8:M8"/>
    <mergeCell ref="L9:M9"/>
    <mergeCell ref="D21:E21"/>
    <mergeCell ref="F21:G21"/>
    <mergeCell ref="D23:E23"/>
    <mergeCell ref="F23:G23"/>
    <mergeCell ref="F6:G6"/>
    <mergeCell ref="H6:I6"/>
    <mergeCell ref="H8:I8"/>
    <mergeCell ref="H9:I9"/>
    <mergeCell ref="H12:I12"/>
    <mergeCell ref="H10:I10"/>
    <mergeCell ref="F11:G11"/>
    <mergeCell ref="H15:I15"/>
    <mergeCell ref="H17:I17"/>
    <mergeCell ref="F18:G18"/>
    <mergeCell ref="F19:G19"/>
    <mergeCell ref="F20:G20"/>
    <mergeCell ref="D17:E17"/>
    <mergeCell ref="F17:G17"/>
    <mergeCell ref="D18:E18"/>
    <mergeCell ref="F7:G7"/>
    <mergeCell ref="H18:I18"/>
    <mergeCell ref="H19:I19"/>
    <mergeCell ref="F13:G13"/>
    <mergeCell ref="D13:E13"/>
    <mergeCell ref="L19:M19"/>
    <mergeCell ref="L17:M17"/>
    <mergeCell ref="L18:M18"/>
    <mergeCell ref="L3:M3"/>
    <mergeCell ref="J17:K17"/>
    <mergeCell ref="J13:K13"/>
    <mergeCell ref="L6:M6"/>
    <mergeCell ref="D5:E5"/>
    <mergeCell ref="J7:K7"/>
    <mergeCell ref="L7:M7"/>
    <mergeCell ref="H7:I7"/>
    <mergeCell ref="F14:G14"/>
    <mergeCell ref="H16:I16"/>
    <mergeCell ref="J16:K16"/>
    <mergeCell ref="L16:M16"/>
    <mergeCell ref="F15:G15"/>
    <mergeCell ref="L13:M13"/>
    <mergeCell ref="L14:M14"/>
    <mergeCell ref="H13:I13"/>
    <mergeCell ref="H14:I14"/>
    <mergeCell ref="J15:K15"/>
    <mergeCell ref="F12:G12"/>
    <mergeCell ref="D16:E16"/>
    <mergeCell ref="F16:G16"/>
  </mergeCells>
  <printOptions horizontalCentered="1"/>
  <pageMargins left="0.35" right="0.35" top="0.35" bottom="0.35" header="0.3" footer="0.3"/>
  <pageSetup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Tear Sheet</vt:lpstr>
      <vt:lpstr>Configuration</vt:lpstr>
      <vt:lpstr>Options</vt:lpstr>
      <vt:lpstr>Pricing</vt:lpstr>
      <vt:lpstr>Configuration!Print_Area</vt:lpstr>
      <vt:lpstr>Options!Print_Area</vt:lpstr>
      <vt:lpstr>Pricing!Print_Area</vt:lpstr>
      <vt:lpstr>'Tear Sheet'!Print_Area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Authorized Customer</dc:creator>
  <cp:lastModifiedBy>Cody Fast</cp:lastModifiedBy>
  <cp:lastPrinted>2014-07-17T12:56:49Z</cp:lastPrinted>
  <dcterms:created xsi:type="dcterms:W3CDTF">2009-07-09T03:35:39Z</dcterms:created>
  <dcterms:modified xsi:type="dcterms:W3CDTF">2024-06-28T17:21:26Z</dcterms:modified>
</cp:coreProperties>
</file>