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6FF9100B-9979-4F00-9FF6-A3797E7B5B84}" xr6:coauthVersionLast="47" xr6:coauthVersionMax="47" xr10:uidLastSave="{00000000-0000-0000-0000-000000000000}"/>
  <bookViews>
    <workbookView xWindow="-120" yWindow="-120" windowWidth="30960" windowHeight="16920" xr2:uid="{00000000-000D-0000-FFFF-FFFF00000000}"/>
  </bookViews>
  <sheets>
    <sheet name="Tear Sheet" sheetId="9" r:id="rId1"/>
    <sheet name="Configuration" sheetId="7" r:id="rId2"/>
    <sheet name="Options" sheetId="8" r:id="rId3"/>
    <sheet name="Pricing" sheetId="5" r:id="rId4"/>
  </sheets>
  <definedNames>
    <definedName name="_xlnm.Print_Area" localSheetId="1">Configuration!$A$1:$Q$70</definedName>
    <definedName name="_xlnm.Print_Area" localSheetId="2">Options!$A$1:$P$45</definedName>
    <definedName name="_xlnm.Print_Area" localSheetId="3">Pricing!$A$1:$S$18</definedName>
    <definedName name="_xlnm.Print_Area" localSheetId="0">'Tear Sheet'!$A$1:$W$27</definedName>
    <definedName name="Z_EC161DB7_BF6E_4B5C_B3D0_7771B8F2BBF8_.wvu.PrintArea" localSheetId="3" hidden="1">Pricing!$A$1:$S$18</definedName>
  </definedNames>
  <calcPr calcId="191029"/>
  <customWorkbookViews>
    <customWorkbookView name="Print" guid="{EC161DB7-BF6E-4B5C-B3D0-7771B8F2BBF8}"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6" i="7" l="1"/>
  <c r="P47" i="7"/>
  <c r="P52" i="7" l="1"/>
  <c r="P38" i="7" l="1"/>
  <c r="P37" i="7" l="1"/>
  <c r="P40" i="7"/>
  <c r="P39" i="7"/>
  <c r="O5" i="8" l="1"/>
  <c r="O4" i="8" l="1"/>
  <c r="P49" i="7" l="1"/>
  <c r="P19" i="7" l="1"/>
  <c r="P18" i="7"/>
  <c r="P17" i="7"/>
  <c r="P16" i="7"/>
  <c r="P15" i="7"/>
  <c r="P14" i="7"/>
  <c r="P13" i="7"/>
  <c r="P32" i="7" l="1"/>
  <c r="P31" i="7"/>
  <c r="P30" i="7"/>
  <c r="A16" i="8" l="1"/>
  <c r="O6" i="8" l="1"/>
  <c r="O15" i="8"/>
  <c r="P48" i="7" l="1"/>
  <c r="P36" i="7" l="1"/>
  <c r="P53" i="7" l="1"/>
  <c r="P50" i="7"/>
  <c r="P45" i="7"/>
  <c r="O33" i="8" l="1"/>
  <c r="O32" i="8"/>
  <c r="O37" i="8" l="1"/>
  <c r="O36" i="8"/>
  <c r="P43" i="7" l="1"/>
  <c r="P41" i="7"/>
  <c r="P27" i="7"/>
  <c r="A17" i="8" l="1"/>
  <c r="O14" i="8"/>
  <c r="O11" i="8" l="1"/>
  <c r="O10" i="8"/>
  <c r="G2" i="8" l="1"/>
  <c r="O27" i="8" l="1"/>
  <c r="O26" i="8"/>
  <c r="O7" i="8" l="1"/>
  <c r="L2" i="8"/>
  <c r="C2" i="8"/>
  <c r="P51" i="7"/>
  <c r="P26" i="7"/>
  <c r="P25" i="7"/>
  <c r="P24" i="7"/>
  <c r="P23" i="7"/>
  <c r="O39" i="8" l="1"/>
  <c r="P56" i="7" s="1"/>
  <c r="P55" i="7"/>
  <c r="P57" i="7" l="1"/>
  <c r="P58" i="7"/>
  <c r="P59" i="7" s="1"/>
  <c r="P60" i="7" l="1"/>
  <c r="P64" i="7" s="1"/>
</calcChain>
</file>

<file path=xl/sharedStrings.xml><?xml version="1.0" encoding="utf-8"?>
<sst xmlns="http://schemas.openxmlformats.org/spreadsheetml/2006/main" count="263" uniqueCount="173">
  <si>
    <t>Date</t>
  </si>
  <si>
    <t>Dealer Name</t>
  </si>
  <si>
    <t>Address</t>
  </si>
  <si>
    <t>Dealer Phone #</t>
  </si>
  <si>
    <t>Customer Name</t>
  </si>
  <si>
    <t>Model</t>
  </si>
  <si>
    <t>Price</t>
  </si>
  <si>
    <t>Subtotal</t>
  </si>
  <si>
    <t>Total</t>
  </si>
  <si>
    <t>Fast Sales 
Rep Initial</t>
  </si>
  <si>
    <t>Rows</t>
  </si>
  <si>
    <t>Spacing</t>
  </si>
  <si>
    <t>Options</t>
  </si>
  <si>
    <t>1 - 1" BALL VALVE</t>
  </si>
  <si>
    <t>380/90R54 (PAIR)</t>
  </si>
  <si>
    <t>N/C (Inc In Base)</t>
  </si>
  <si>
    <t>20"</t>
  </si>
  <si>
    <t>22"</t>
  </si>
  <si>
    <t>30"</t>
  </si>
  <si>
    <t>Trade Allowance</t>
  </si>
  <si>
    <t>FIELD SERVICE KIT</t>
  </si>
  <si>
    <t>Discount</t>
  </si>
  <si>
    <t># of Coulters</t>
  </si>
  <si>
    <t>1800 Gallon</t>
  </si>
  <si>
    <t>Tank Size 1800</t>
  </si>
  <si>
    <t>Adjustments</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</si>
  <si>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</si>
  <si>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</si>
  <si>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</si>
  <si>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</si>
  <si>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</si>
  <si>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</si>
  <si>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</si>
  <si>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</si>
  <si>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</si>
  <si>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</si>
  <si>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</si>
  <si>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NOTES</t>
  </si>
  <si>
    <t>SIGNATURE</t>
  </si>
  <si>
    <t>MODEL</t>
  </si>
  <si>
    <t>TANK SIZE</t>
  </si>
  <si>
    <t>ROWS</t>
  </si>
  <si>
    <t>SPACING</t>
  </si>
  <si>
    <t># COULTERS</t>
  </si>
  <si>
    <r>
      <t xml:space="preserve">380/90R46 (PAIR) </t>
    </r>
    <r>
      <rPr>
        <sz val="8"/>
        <color indexed="8"/>
        <rFont val="Arial"/>
        <family val="2"/>
      </rPr>
      <t>1800 GALLON STANDARD</t>
    </r>
  </si>
  <si>
    <t>Total Special Options</t>
  </si>
  <si>
    <t>OPTIONS - SPECIAL &amp; ADDITIONAL</t>
  </si>
  <si>
    <t>Rev</t>
  </si>
  <si>
    <t>TRACTOR MAKE/MODEL</t>
  </si>
  <si>
    <t>Cust Phone #</t>
  </si>
  <si>
    <t>Bill To</t>
  </si>
  <si>
    <t>Ship To</t>
  </si>
  <si>
    <t>Name</t>
  </si>
  <si>
    <t>SPECIAL &amp; ADDITIONAL OPTIONS</t>
  </si>
  <si>
    <t>HYPRO PUMP 9306C - HMIC - MB</t>
  </si>
  <si>
    <t>PUMP (Check One)</t>
  </si>
  <si>
    <t>DUALS 380/90R46 - 10 BOLT HUB</t>
  </si>
  <si>
    <t>DUALS 380/90R54</t>
  </si>
  <si>
    <t>480/80/R50 (PAIR)</t>
  </si>
  <si>
    <t>RAVEN 450 CTRL KIT/CABLES W/ SKYTRAK UP TO 6 SECTIONS</t>
  </si>
  <si>
    <t>Build Date</t>
  </si>
  <si>
    <t>COLOR (BLK or RED)</t>
  </si>
  <si>
    <r>
      <t xml:space="preserve">TALL/NARROW GAUGE WHEELS (4) - 6.70x15 TIRES </t>
    </r>
    <r>
      <rPr>
        <sz val="8"/>
        <color indexed="8"/>
        <rFont val="Arial"/>
        <family val="2"/>
      </rPr>
      <t>(IN LIEU OF STD)</t>
    </r>
  </si>
  <si>
    <t>99PGW _____</t>
  </si>
  <si>
    <r>
      <t>HYDRAULIC PIVOTING GAUGE WHEELS</t>
    </r>
    <r>
      <rPr>
        <sz val="8"/>
        <color indexed="8"/>
        <rFont val="Arial"/>
        <family val="2"/>
      </rPr>
      <t xml:space="preserve"> (INCL 4 TALL GAUGE WHEELS)</t>
    </r>
  </si>
  <si>
    <t>9938090R46____</t>
  </si>
  <si>
    <t>9938090R54____</t>
  </si>
  <si>
    <t>99TRD380____</t>
  </si>
  <si>
    <t>99TRD38054____</t>
  </si>
  <si>
    <t>WILGER FLOW MONITOR TUBES (Each)</t>
  </si>
  <si>
    <t>99FCA______</t>
  </si>
  <si>
    <t>99FCVRVLVEHALF</t>
  </si>
  <si>
    <t>99FCVRVLVEFULL</t>
  </si>
  <si>
    <t>99WLAPP</t>
  </si>
  <si>
    <t>INJECTION - TIP OPTIONS</t>
  </si>
  <si>
    <t>#10 STREAM JET</t>
  </si>
  <si>
    <t>#8 STREAM JET</t>
  </si>
  <si>
    <t>#15 STREAM JET</t>
  </si>
  <si>
    <t>#20 STREAM JET</t>
  </si>
  <si>
    <t xml:space="preserve">#107 KNIFE ORIFICE </t>
  </si>
  <si>
    <t xml:space="preserve">#75 KNIFE ORIFICE </t>
  </si>
  <si>
    <t>#132 KNIFE ORIFICE</t>
  </si>
  <si>
    <t>TIPS/ORIFICES</t>
  </si>
  <si>
    <t>PLANTER WIDTH</t>
  </si>
  <si>
    <t>KNIFE - ORIFICE OPTIONS</t>
  </si>
  <si>
    <t xml:space="preserve"> (MUST CHECK DESIRED TIP/ORIFICE SIZE. FOR ADDITIONAL OPTIONS AND CHART TO DETERMINE PROPER SIZE, REFER TO AUXILLARY TIP/ORIFICE SHEET AND ENTER THE TIP/ORIFICE IN BLANK SPACE BELOW)</t>
  </si>
  <si>
    <t>120"</t>
  </si>
  <si>
    <t>132"</t>
  </si>
  <si>
    <t xml:space="preserve"> (To specify changes from non-standard plumbing, please specify numbers of outlets per section, starting from left section to right section)</t>
  </si>
  <si>
    <t>GAUGE WHEELS</t>
  </si>
  <si>
    <t>MUST SELECT ONE</t>
  </si>
  <si>
    <t>9980GWGEN22PR</t>
  </si>
  <si>
    <t>STANDARD GAUGE WHEELS (4)</t>
  </si>
  <si>
    <t>9980GWLT22PR</t>
  </si>
  <si>
    <t>TOTAL NUMBER OF COULTERS SELECTED (Must Match Number Below)</t>
  </si>
  <si>
    <t>TOTAL COULTERS FROM PREVIOUS PAGE (Top Level)</t>
  </si>
  <si>
    <t>99TRKTTS_____</t>
  </si>
  <si>
    <t>CAMSO (Camoplast) 15" TTS TRACK SYSTEM</t>
  </si>
  <si>
    <t>TIRE/TRACK OPTIONS (1800 Gal - Must Select One)</t>
  </si>
  <si>
    <t>99BBV____</t>
  </si>
  <si>
    <t>9948080R50FC____</t>
  </si>
  <si>
    <t>CONTROLLERS  (Must Choose One)</t>
  </si>
  <si>
    <t>INJECTION (I) or KNIFE (K)</t>
  </si>
  <si>
    <t>Early Order Discount</t>
  </si>
  <si>
    <t>When ordering dual tires please highlight desired dual spacing:</t>
  </si>
  <si>
    <t>62"/120"</t>
  </si>
  <si>
    <t>88"/132"</t>
  </si>
  <si>
    <t>Other (Specify)</t>
  </si>
  <si>
    <t>88"</t>
  </si>
  <si>
    <t>VARIABLE RATE OPTIONS</t>
  </si>
  <si>
    <t>HI-VERIFLOW NOZZLE YELLOW TIP (Each) (5-60 GPA @ 8 MPH - 30" SPACING)</t>
  </si>
  <si>
    <t>VERIFLOW NOZZLE BLUE TIP (Each) (5-47 GPA @ 8 MPH - 30" SPACING)</t>
  </si>
  <si>
    <t>For Variable Rate Tips, the Hi-VeriFlow gives a full rate for each coulter. The standard VeriFlow gives you half rate by itself or when combined with a Hi-Veriflow on the same coulter will give you rate and a half. For example, a 24 row configuration with 23 coulters (needs rate and a half on the outside 2 coulters) will require 23 Hi-Veriflow tips and 2 standard VeriFlow tips. A 25 coulter 24 row config will require 23 Hi-Veriflow tips and 2 standard VeriFlow tips.</t>
  </si>
  <si>
    <t>15"</t>
  </si>
  <si>
    <t>10"</t>
  </si>
  <si>
    <t>SINGLE TIRE/TRACK AXLE SPACING (MUST FILL OUT)</t>
  </si>
  <si>
    <t>Field Position</t>
  </si>
  <si>
    <t>#30 STREAM JET (Commonly used with Variable Rate Tips - Full Rate)</t>
  </si>
  <si>
    <t>Other Customer Supplied Rate Controller (Specify)</t>
  </si>
  <si>
    <t>RAVEN ISO RATE CONTROL MODULE, CABLES TO TRACTOR ISO HOOK-UP, NO VT CONSOLE</t>
  </si>
  <si>
    <r>
      <t>ADDITIONAL ROWS: FAST AP CAST COULTERS</t>
    </r>
    <r>
      <rPr>
        <sz val="8"/>
        <color indexed="8"/>
        <rFont val="Arial"/>
        <family val="2"/>
      </rPr>
      <t xml:space="preserve"> (EACH)</t>
    </r>
  </si>
  <si>
    <t>CONFIGURATION   |   SERIES A18/A26-60/66 LIQUID FERTILIZER APPLICATOR</t>
  </si>
  <si>
    <t>A18/A26-60/66 LIQUID FERTILIZER APPLICATOR</t>
  </si>
  <si>
    <t>A</t>
  </si>
  <si>
    <t>Toolbar Size</t>
  </si>
  <si>
    <t>HYDRAULIC DOWN PRESSURE ON FLIP WINGS</t>
  </si>
  <si>
    <t>OPTIONS   |   A18/A26-60/66 LIQUID FERTILIZER APPLICATOR</t>
  </si>
  <si>
    <t>PRICING   |   A18/26-60/66 LIQUID FERTILIZER APPLICATOR</t>
  </si>
  <si>
    <t>2600 Gallon</t>
  </si>
  <si>
    <t>Tank Size 2600</t>
  </si>
  <si>
    <t>TIRE/TRACK OPTIONS (2600 Gal - Must Select One)</t>
  </si>
  <si>
    <t>TOOLBAR SIZE</t>
  </si>
  <si>
    <r>
      <t>DEDUCT: FAST CAST AP COULTER</t>
    </r>
    <r>
      <rPr>
        <sz val="8"/>
        <color indexed="8"/>
        <rFont val="Arial"/>
        <family val="2"/>
      </rPr>
      <t xml:space="preserve"> (TO DEDUCT COULTERS FROM BASE MODEL - Per Row)</t>
    </r>
  </si>
  <si>
    <r>
      <t xml:space="preserve">FAST AP CAST COULTERS </t>
    </r>
    <r>
      <rPr>
        <sz val="8"/>
        <color indexed="8"/>
        <rFont val="Arial"/>
        <family val="2"/>
      </rPr>
      <t>(STD NUMBER INC IN BASE MODEL)</t>
    </r>
  </si>
  <si>
    <t>Y-STRAINER ADD TO TANK QUICK FILL LINE</t>
  </si>
  <si>
    <t>SHIPPING (Check Which Applies)</t>
  </si>
  <si>
    <t>Ship On Truck</t>
  </si>
  <si>
    <t>Will Call</t>
  </si>
  <si>
    <r>
      <t xml:space="preserve">480/80/R50 (PAIR) </t>
    </r>
    <r>
      <rPr>
        <sz val="8"/>
        <color indexed="8"/>
        <rFont val="Arial"/>
        <family val="2"/>
      </rPr>
      <t>2600 GALLON STANDARD</t>
    </r>
  </si>
  <si>
    <t>47 PIN PRODUCT CONTROL CABLE - Customer Supplied JDRC2000 Rate Controller/Raven RCM</t>
  </si>
  <si>
    <t>47 PIN To 37 PIN PRODUCT CONTROL CABLE - Customer Supplied GreenStar Rate Controller</t>
  </si>
  <si>
    <t>47 PIN To 16 PIN PRODUCT CONTROL CABLE - Customer Supplied Raven 450</t>
  </si>
  <si>
    <t>47 PIN PRODUCT CONTROL CABLE - Customer Supplied Rate Controller (Other - Specify Below)</t>
  </si>
  <si>
    <t>PRESSURE TRANSDUCER</t>
  </si>
  <si>
    <t>STEERABLE HITCH - TURN AND HILLSIDE COMPENSATION - ISO SYSTEM</t>
  </si>
  <si>
    <t>HIGH VOLUME ELECTRIC TANK AGITATION</t>
  </si>
  <si>
    <t>ACE 205F304 PUMP</t>
  </si>
  <si>
    <r>
      <t xml:space="preserve">ADDITIONAL BALL VALVES (3/4" FEED LINE INCLUDED) - 3 Standard - </t>
    </r>
    <r>
      <rPr>
        <b/>
        <sz val="11"/>
        <color indexed="8"/>
        <rFont val="Arial"/>
        <family val="2"/>
      </rPr>
      <t>Please specify in notes section how applicator should be plumbed if adding ball valves - Maximum is 6 Total Sections</t>
    </r>
  </si>
  <si>
    <t>FAST CROP DEFENDER - Use With Injection ONLY - Knocks Down Displaced Soil to Help Prevent Covering Crop (per coulter)</t>
  </si>
  <si>
    <t>ASSEMBLY INFORMATION</t>
  </si>
  <si>
    <t>Are Any Additional Coulters Meant to Be Spare Coulters, not Mounted on Toolbar? (If so, specify how many)</t>
  </si>
  <si>
    <r>
      <t>Narrow Side Fold Transport</t>
    </r>
    <r>
      <rPr>
        <sz val="10"/>
        <rFont val="Arial"/>
        <family val="2"/>
      </rPr>
      <t xml:space="preserve">
11'10" Wide with Folding Gauge Wheels
14'2" Wide Without Folding Gauge Wheels
Shorter transport heights
Safer road travel
</t>
    </r>
    <r>
      <rPr>
        <b/>
        <sz val="10"/>
        <rFont val="Arial"/>
        <family val="2"/>
      </rPr>
      <t>Toolbar</t>
    </r>
    <r>
      <rPr>
        <sz val="10"/>
        <rFont val="Arial"/>
        <family val="2"/>
      </rPr>
      <t xml:space="preserve">
5”x7” double tube toolbar
Available in 60’ and 66’ widths
Higher crop clearance for less crop damage when turning
Folds at 40’ for both 40’ and 60’ applications with the same toolbar
</t>
    </r>
    <r>
      <rPr>
        <b/>
        <sz val="10"/>
        <rFont val="Arial"/>
        <family val="2"/>
      </rPr>
      <t>Sidefold Flex-Hinge</t>
    </r>
    <r>
      <rPr>
        <sz val="10"/>
        <rFont val="Arial"/>
        <family val="2"/>
      </rPr>
      <t xml:space="preserve">
Improved toolbar flex for even depth control
Allows wing to fold to rear
</t>
    </r>
    <r>
      <rPr>
        <b/>
        <sz val="10"/>
        <rFont val="Arial"/>
        <family val="2"/>
      </rPr>
      <t>Hydraulic wing kick</t>
    </r>
    <r>
      <rPr>
        <sz val="10"/>
        <rFont val="Arial"/>
        <family val="2"/>
      </rPr>
      <t xml:space="preserve">
Less crop damage when turning
</t>
    </r>
    <r>
      <rPr>
        <b/>
        <sz val="10"/>
        <rFont val="Arial"/>
        <family val="2"/>
      </rPr>
      <t>Hydraulic Down Pressure on Wing</t>
    </r>
    <r>
      <rPr>
        <sz val="10"/>
        <rFont val="Arial"/>
        <family val="2"/>
      </rPr>
      <t xml:space="preserve">
Better ground penetration</t>
    </r>
  </si>
  <si>
    <r>
      <t xml:space="preserve">FAST Cast AP Coulters
</t>
    </r>
    <r>
      <rPr>
        <sz val="10"/>
        <rFont val="Arial"/>
        <family val="2"/>
      </rPr>
      <t>Cast design provides unmatched mounting flexibilty, durability, and stable coulter ride. Option of Stainless Injection Nozzles or Kinves</t>
    </r>
    <r>
      <rPr>
        <b/>
        <sz val="10"/>
        <rFont val="Arial"/>
        <family val="2"/>
      </rPr>
      <t xml:space="preserve">
Wide Stance Cast Parallel Link</t>
    </r>
    <r>
      <rPr>
        <sz val="10"/>
        <rFont val="Arial"/>
        <family val="2"/>
      </rPr>
      <t xml:space="preserve">
For greater strength and stability
</t>
    </r>
    <r>
      <rPr>
        <b/>
        <sz val="10"/>
        <rFont val="Arial"/>
        <family val="2"/>
      </rPr>
      <t>New Low Profile Tank Design</t>
    </r>
    <r>
      <rPr>
        <sz val="10"/>
        <rFont val="Arial"/>
        <family val="2"/>
      </rPr>
      <t xml:space="preserve">
1,800 &amp; 2,600 gal. compact tank, 
Low center of gravity
Large trough sloped sump for maximum clean-out
</t>
    </r>
    <r>
      <rPr>
        <b/>
        <sz val="10"/>
        <rFont val="Arial"/>
        <family val="2"/>
      </rPr>
      <t>Row Spacing</t>
    </r>
    <r>
      <rPr>
        <sz val="10"/>
        <rFont val="Arial"/>
        <family val="2"/>
      </rPr>
      <t xml:space="preserve">
Capable of 10", 15", 20”, 22”, 30”, 36", 38", and 40"
</t>
    </r>
    <r>
      <rPr>
        <b/>
        <sz val="10"/>
        <rFont val="Arial"/>
        <family val="2"/>
      </rPr>
      <t>One hydraulic remote to control all fold functions</t>
    </r>
    <r>
      <rPr>
        <sz val="10"/>
        <rFont val="Arial"/>
        <family val="2"/>
      </rPr>
      <t xml:space="preserve">
</t>
    </r>
    <r>
      <rPr>
        <b/>
        <sz val="10"/>
        <rFont val="Arial"/>
        <family val="2"/>
      </rPr>
      <t>Tires</t>
    </r>
    <r>
      <rPr>
        <sz val="10"/>
        <rFont val="Arial"/>
        <family val="2"/>
      </rPr>
      <t xml:space="preserve">
A18, 380/90R46 Singles, 10-bolt hubs
A26, 480/80R50 Singles, 10-bolt hubs</t>
    </r>
    <r>
      <rPr>
        <b/>
        <sz val="10"/>
        <rFont val="Arial"/>
        <family val="2"/>
      </rPr>
      <t xml:space="preserve">
Dual Wheel Capability</t>
    </r>
    <r>
      <rPr>
        <sz val="10"/>
        <rFont val="Arial"/>
        <family val="2"/>
      </rPr>
      <t xml:space="preserve">
62-120", 80-120", 88-132"
</t>
    </r>
    <r>
      <rPr>
        <b/>
        <sz val="10"/>
        <rFont val="Arial"/>
        <family val="2"/>
      </rPr>
      <t xml:space="preserve">
10 Gallon Hand Wash Tank</t>
    </r>
    <r>
      <rPr>
        <sz val="10"/>
        <rFont val="Arial"/>
        <family val="2"/>
      </rPr>
      <t xml:space="preserve">
</t>
    </r>
  </si>
  <si>
    <t>MANUAL TANK AGITATION</t>
  </si>
  <si>
    <t>ACE 750 OASIS WET SEAL PUMP</t>
  </si>
  <si>
    <t>DEERE GREENSTAR ISO RATE CONTROLLER, CABLES TO TRACTOR ISO HOOK-UP, NO VT CONSOLE</t>
  </si>
  <si>
    <t xml:space="preserve">ACE 255F 304 WET SEAL PUMP </t>
  </si>
  <si>
    <r>
      <t xml:space="preserve">Bull Pull Hitch
Road light package
2-speed Heavy-Duty Jack Stand 
</t>
    </r>
    <r>
      <rPr>
        <sz val="10"/>
        <rFont val="Arial"/>
        <family val="2"/>
      </rPr>
      <t>Easy hooking and unhooking</t>
    </r>
    <r>
      <rPr>
        <b/>
        <sz val="10"/>
        <rFont val="Arial"/>
        <family val="2"/>
      </rPr>
      <t xml:space="preserve">
TeeJet Ball Valves
</t>
    </r>
    <r>
      <rPr>
        <sz val="10"/>
        <rFont val="Arial"/>
        <family val="2"/>
      </rPr>
      <t xml:space="preserve">Three section standard on 60' &amp; 66' toolbars
</t>
    </r>
    <r>
      <rPr>
        <b/>
        <sz val="10"/>
        <rFont val="Arial"/>
        <family val="2"/>
      </rPr>
      <t xml:space="preserve">
3" Quick Fill</t>
    </r>
    <r>
      <rPr>
        <sz val="10"/>
        <rFont val="Arial"/>
        <family val="2"/>
      </rPr>
      <t xml:space="preserve">
</t>
    </r>
    <r>
      <rPr>
        <b/>
        <sz val="10"/>
        <rFont val="Arial"/>
        <family val="2"/>
      </rPr>
      <t xml:space="preserve">
Hydraulic Pump</t>
    </r>
    <r>
      <rPr>
        <sz val="10"/>
        <rFont val="Arial"/>
        <family val="2"/>
      </rPr>
      <t xml:space="preserve">
Ace 205-304F
</t>
    </r>
    <r>
      <rPr>
        <b/>
        <sz val="10"/>
        <rFont val="Arial"/>
        <family val="2"/>
      </rPr>
      <t>Pump</t>
    </r>
    <r>
      <rPr>
        <sz val="10"/>
        <rFont val="Arial"/>
        <family val="2"/>
      </rPr>
      <t xml:space="preserve"> </t>
    </r>
    <r>
      <rPr>
        <b/>
        <sz val="10"/>
        <rFont val="Arial"/>
        <family val="2"/>
      </rPr>
      <t>Hydraulic Flow Limiter</t>
    </r>
    <r>
      <rPr>
        <sz val="10"/>
        <rFont val="Arial"/>
        <family val="2"/>
      </rPr>
      <t xml:space="preserve">
Provides overspeed protection
</t>
    </r>
    <r>
      <rPr>
        <b/>
        <sz val="10"/>
        <rFont val="Arial"/>
        <family val="2"/>
      </rPr>
      <t>Gauge Wheels</t>
    </r>
    <r>
      <rPr>
        <sz val="10"/>
        <rFont val="Arial"/>
        <family val="2"/>
      </rPr>
      <t xml:space="preserve">
4 gauge wheels for even depth control
</t>
    </r>
    <r>
      <rPr>
        <b/>
        <sz val="10"/>
        <rFont val="Arial"/>
        <family val="2"/>
      </rPr>
      <t xml:space="preserve">
Powder Coat Paint
</t>
    </r>
    <r>
      <rPr>
        <sz val="10"/>
        <rFont val="Arial"/>
        <family val="2"/>
      </rPr>
      <t xml:space="preserve">Durable, attractive finish
</t>
    </r>
    <r>
      <rPr>
        <b/>
        <sz val="10"/>
        <rFont val="Arial"/>
        <family val="2"/>
      </rPr>
      <t>Flow Meter and 1-1/2" Motorized Control Valve</t>
    </r>
  </si>
  <si>
    <t>ACE 255F 304 PWM WET SEAL PUMP  (Not Recommended with Greenstar Rate Control)</t>
  </si>
  <si>
    <t>ACE 205F 304 PUMP WITH INTEGRATED PWM VALVE (Not Recommended with Greenstar Rate Control)</t>
  </si>
  <si>
    <t>ACE 750 OASIS WET SEAL PUMP WITH INTEGRATED PWM VALVE (Not Recommended with Greenstar Rate Control)</t>
  </si>
  <si>
    <t>Freight Estimate</t>
  </si>
  <si>
    <t>28260 (K), 28261 (I)</t>
  </si>
  <si>
    <t>STANDARD FEATURES 2025  |   A18/A26-60/66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</si>
  <si>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</si>
  <si>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</si>
  <si>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</si>
  <si>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#40 STREAM JET (Commonly used with Variable Rate Tips to achieve Rate and a Half)</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</si>
  <si>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and 5 Ball Valves on Toolbar is also Recommended. NOT COMPATIBLE WITH WILGER FLOW MONITOR TUBES.</t>
    </r>
  </si>
  <si>
    <t>VIDEOS</t>
  </si>
  <si>
    <t>A-Series Sales Walkaround Video</t>
  </si>
  <si>
    <t>Total List</t>
  </si>
  <si>
    <t>37139 (K), 37140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</si>
</sst>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7" x14ac:knownFonts="1">
    <font>
      <sz val="11"/>
      <color theme="1"/>
      <name val="Calibri"/>
      <family val="2"/>
      <scheme val="minor"/>
    </font>
    <font>
      <sz val="11"/>
      <color indexed="8"/>
      <name val="Calibri"/>
      <family val="2"/>
    </font>
    <font>
      <sz val="11"/>
      <color indexed="8"/>
      <name val="Arial"/>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0"/>
      <color indexed="8"/>
      <name val="Arial"/>
      <family val="2"/>
    </font>
    <font>
      <b/>
      <sz val="10"/>
      <color indexed="8"/>
      <name val="Arial"/>
      <family val="2"/>
    </font>
    <font>
      <b/>
      <sz val="10"/>
      <color indexed="9"/>
      <name val="Arial"/>
      <family val="2"/>
    </font>
    <font>
      <sz val="8"/>
      <name val="Arial"/>
      <family val="2"/>
    </font>
    <font>
      <sz val="6"/>
      <color indexed="8"/>
      <name val="Arial"/>
      <family val="2"/>
    </font>
    <font>
      <sz val="10"/>
      <name val="Arial"/>
      <family val="2"/>
    </font>
    <font>
      <b/>
      <sz val="10"/>
      <name val="Arial"/>
      <family val="2"/>
    </font>
    <font>
      <b/>
      <sz val="16"/>
      <color indexed="9"/>
      <name val="Arial"/>
      <family val="2"/>
    </font>
    <font>
      <sz val="10"/>
      <color indexed="8"/>
      <name val="Arial"/>
      <family val="2"/>
    </font>
    <font>
      <b/>
      <sz val="10"/>
      <color indexed="8"/>
      <name val="Arial"/>
      <family val="2"/>
    </font>
    <font>
      <b/>
      <sz val="12"/>
      <color indexed="8"/>
      <name val="Arial"/>
      <family val="2"/>
    </font>
    <font>
      <sz val="14"/>
      <name val="Arial"/>
      <family val="2"/>
    </font>
    <font>
      <sz val="14"/>
      <color indexed="8"/>
      <name val="Arial"/>
      <family val="2"/>
    </font>
    <font>
      <sz val="14"/>
      <color indexed="8"/>
      <name val="Arial"/>
      <family val="2"/>
    </font>
    <font>
      <sz val="12"/>
      <color indexed="8"/>
      <name val="Arial"/>
      <family val="2"/>
    </font>
    <font>
      <sz val="9"/>
      <name val="Arial"/>
      <family val="2"/>
    </font>
    <font>
      <sz val="9"/>
      <color indexed="8"/>
      <name val="Arial"/>
      <family val="2"/>
    </font>
    <font>
      <sz val="9"/>
      <color indexed="8"/>
      <name val="Arial"/>
      <family val="2"/>
    </font>
    <font>
      <b/>
      <sz val="11"/>
      <color indexed="8"/>
      <name val="Arial"/>
      <family val="2"/>
    </font>
    <font>
      <sz val="10"/>
      <color indexed="10"/>
      <name val="Arial"/>
      <family val="2"/>
    </font>
    <font>
      <sz val="7"/>
      <color indexed="8"/>
      <name val="Arial"/>
      <family val="2"/>
    </font>
    <font>
      <i/>
      <sz val="7"/>
      <color indexed="8"/>
      <name val="Arial"/>
      <family val="2"/>
    </font>
    <font>
      <sz val="10"/>
      <color indexed="9"/>
      <name val="Arial"/>
      <family val="2"/>
    </font>
    <font>
      <b/>
      <sz val="11"/>
      <color indexed="8"/>
      <name val="Arial"/>
      <family val="2"/>
    </font>
    <font>
      <sz val="10"/>
      <color indexed="8"/>
      <name val="Calibri"/>
      <family val="2"/>
    </font>
    <font>
      <sz val="8"/>
      <name val="Calibri"/>
      <family val="2"/>
    </font>
    <font>
      <b/>
      <sz val="10"/>
      <color theme="1"/>
      <name val="Arial"/>
      <family val="2"/>
    </font>
    <font>
      <sz val="10"/>
      <color theme="1"/>
      <name val="Arial"/>
      <family val="2"/>
    </font>
    <font>
      <b/>
      <sz val="12"/>
      <color theme="1"/>
      <name val="Arial"/>
      <family val="2"/>
    </font>
    <font>
      <sz val="12"/>
      <color theme="1"/>
      <name val="Arial"/>
      <family val="2"/>
    </font>
    <font>
      <b/>
      <sz val="10"/>
      <color rgb="FFFF0000"/>
      <name val="Arial"/>
      <family val="2"/>
    </font>
    <font>
      <b/>
      <sz val="16"/>
      <color theme="0"/>
      <name val="Arial"/>
      <family val="2"/>
    </font>
    <font>
      <b/>
      <sz val="15"/>
      <color theme="0"/>
      <name val="Arial"/>
      <family val="2"/>
    </font>
    <font>
      <b/>
      <sz val="9"/>
      <color indexed="8"/>
      <name val="Arial"/>
      <family val="2"/>
    </font>
    <font>
      <sz val="9"/>
      <color theme="1"/>
      <name val="Arial"/>
      <family val="2"/>
    </font>
    <font>
      <sz val="11"/>
      <color theme="1"/>
      <name val="Calibri"/>
      <family val="2"/>
      <scheme val="minor"/>
    </font>
    <font>
      <b/>
      <sz val="10"/>
      <color rgb="FF000000"/>
      <name val="Arial"/>
      <family val="2"/>
    </font>
    <font>
      <u/>
      <sz val="11"/>
      <color theme="10"/>
      <name val="Calibri"/>
      <family val="2"/>
      <scheme val="minor"/>
    </font>
    <font>
      <u/>
      <sz val="14"/>
      <color theme="10"/>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s>
  <borders count="65">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43" fillId="0" borderId="0" applyFont="0" applyFill="0" applyBorder="0" applyAlignment="0" applyProtection="0"/>
    <xf numFmtId="0" fontId="45" fillId="0" borderId="0" applyNumberFormat="0" applyFill="0" applyBorder="0" applyAlignment="0" applyProtection="0"/>
  </cellStyleXfs>
  <cellXfs count="588">
    <xf numFmtId="0" fontId="0" fillId="0" borderId="0" xfId="0"/>
    <xf numFmtId="0" fontId="8" fillId="2" borderId="0" xfId="0" applyFont="1" applyFill="1"/>
    <xf numFmtId="0" fontId="8" fillId="0" borderId="0" xfId="0" applyFont="1"/>
    <xf numFmtId="0" fontId="8" fillId="2" borderId="1" xfId="0" applyFont="1" applyFill="1" applyBorder="1"/>
    <xf numFmtId="0" fontId="8" fillId="2" borderId="2" xfId="0" applyFont="1" applyFill="1" applyBorder="1"/>
    <xf numFmtId="0" fontId="8" fillId="2" borderId="3" xfId="0" applyFont="1" applyFill="1" applyBorder="1"/>
    <xf numFmtId="0" fontId="11" fillId="2" borderId="0" xfId="0" applyFont="1" applyFill="1" applyAlignment="1">
      <alignment horizontal="center" vertical="top"/>
    </xf>
    <xf numFmtId="0" fontId="8" fillId="2" borderId="4" xfId="0" applyFont="1" applyFill="1" applyBorder="1"/>
    <xf numFmtId="0" fontId="9" fillId="2" borderId="0" xfId="0" applyFont="1" applyFill="1"/>
    <xf numFmtId="0" fontId="13" fillId="2" borderId="0" xfId="0" applyFont="1" applyFill="1" applyAlignment="1">
      <alignment horizontal="center"/>
    </xf>
    <xf numFmtId="164" fontId="8" fillId="2" borderId="0" xfId="0" applyNumberFormat="1" applyFont="1" applyFill="1"/>
    <xf numFmtId="0" fontId="8" fillId="2" borderId="5" xfId="0" applyFont="1" applyFill="1" applyBorder="1"/>
    <xf numFmtId="0" fontId="8" fillId="2" borderId="6" xfId="0" applyFont="1" applyFill="1" applyBorder="1" applyAlignment="1">
      <alignment horizontal="center"/>
    </xf>
    <xf numFmtId="0" fontId="14" fillId="2" borderId="7" xfId="0" applyFont="1" applyFill="1" applyBorder="1" applyAlignment="1">
      <alignment horizontal="center" textRotation="90"/>
    </xf>
    <xf numFmtId="3" fontId="14" fillId="2" borderId="7" xfId="0" applyNumberFormat="1" applyFont="1" applyFill="1" applyBorder="1" applyAlignment="1">
      <alignment horizontal="center" textRotation="90"/>
    </xf>
    <xf numFmtId="0" fontId="14" fillId="2" borderId="8" xfId="0" applyFont="1" applyFill="1" applyBorder="1" applyAlignment="1">
      <alignment horizontal="center" textRotation="90"/>
    </xf>
    <xf numFmtId="0" fontId="14" fillId="2" borderId="9" xfId="0" applyFont="1" applyFill="1" applyBorder="1" applyAlignment="1">
      <alignment horizontal="center" textRotation="90"/>
    </xf>
    <xf numFmtId="0" fontId="14" fillId="2" borderId="10" xfId="0" applyFont="1" applyFill="1" applyBorder="1" applyAlignment="1">
      <alignment horizontal="center" textRotation="90"/>
    </xf>
    <xf numFmtId="3" fontId="14" fillId="2" borderId="9" xfId="0" applyNumberFormat="1" applyFont="1" applyFill="1" applyBorder="1" applyAlignment="1">
      <alignment horizontal="center" textRotation="90"/>
    </xf>
    <xf numFmtId="0" fontId="14" fillId="2" borderId="0" xfId="0" applyFont="1" applyFill="1" applyAlignment="1">
      <alignment horizontal="center" textRotation="90"/>
    </xf>
    <xf numFmtId="0" fontId="14" fillId="2" borderId="11" xfId="0" applyFont="1" applyFill="1" applyBorder="1" applyAlignment="1">
      <alignment horizontal="center" textRotation="90"/>
    </xf>
    <xf numFmtId="0" fontId="13" fillId="2" borderId="12" xfId="0" applyFont="1" applyFill="1" applyBorder="1" applyAlignment="1">
      <alignment horizontal="center"/>
    </xf>
    <xf numFmtId="0" fontId="13" fillId="2" borderId="13" xfId="0" applyFont="1" applyFill="1" applyBorder="1" applyAlignment="1">
      <alignment horizontal="center"/>
    </xf>
    <xf numFmtId="164" fontId="13" fillId="2" borderId="12" xfId="0" applyNumberFormat="1" applyFont="1" applyFill="1" applyBorder="1"/>
    <xf numFmtId="0" fontId="13" fillId="0" borderId="7" xfId="0" applyFont="1" applyBorder="1" applyAlignment="1">
      <alignment horizontal="center"/>
    </xf>
    <xf numFmtId="164" fontId="13" fillId="0" borderId="13" xfId="0" applyNumberFormat="1" applyFont="1" applyBorder="1" applyAlignment="1">
      <alignment horizontal="right"/>
    </xf>
    <xf numFmtId="0" fontId="13" fillId="3" borderId="12" xfId="0" applyFont="1" applyFill="1" applyBorder="1" applyAlignment="1">
      <alignment horizontal="center"/>
    </xf>
    <xf numFmtId="164" fontId="13" fillId="3" borderId="12" xfId="0" applyNumberFormat="1" applyFont="1" applyFill="1" applyBorder="1"/>
    <xf numFmtId="0" fontId="13" fillId="3" borderId="13" xfId="0" applyFont="1" applyFill="1" applyBorder="1" applyAlignment="1">
      <alignment horizontal="center"/>
    </xf>
    <xf numFmtId="164" fontId="13" fillId="3" borderId="13" xfId="0" applyNumberFormat="1" applyFont="1" applyFill="1" applyBorder="1" applyAlignment="1">
      <alignment horizontal="right"/>
    </xf>
    <xf numFmtId="164" fontId="13" fillId="2" borderId="13" xfId="0" applyNumberFormat="1" applyFont="1" applyFill="1" applyBorder="1" applyAlignment="1">
      <alignment horizontal="right"/>
    </xf>
    <xf numFmtId="0" fontId="13" fillId="0" borderId="12" xfId="0" applyFont="1" applyBorder="1" applyAlignment="1">
      <alignment horizontal="center"/>
    </xf>
    <xf numFmtId="49" fontId="8" fillId="2" borderId="0" xfId="0" applyNumberFormat="1" applyFont="1" applyFill="1" applyAlignment="1">
      <alignment horizontal="center"/>
    </xf>
    <xf numFmtId="0" fontId="8" fillId="2" borderId="0" xfId="0" applyFont="1" applyFill="1" applyAlignment="1">
      <alignment horizontal="center"/>
    </xf>
    <xf numFmtId="0" fontId="13" fillId="2" borderId="4" xfId="0" applyFont="1" applyFill="1" applyBorder="1" applyAlignment="1">
      <alignment horizontal="center" vertical="top"/>
    </xf>
    <xf numFmtId="0" fontId="13" fillId="2" borderId="5" xfId="0" applyFont="1" applyFill="1" applyBorder="1" applyAlignment="1">
      <alignment horizontal="center" vertical="top"/>
    </xf>
    <xf numFmtId="0" fontId="13" fillId="2" borderId="0" xfId="0" applyFont="1" applyFill="1" applyAlignment="1">
      <alignment horizontal="center" vertical="top"/>
    </xf>
    <xf numFmtId="0" fontId="9" fillId="2" borderId="0" xfId="0" applyFont="1" applyFill="1" applyAlignment="1">
      <alignment horizontal="center" vertical="center"/>
    </xf>
    <xf numFmtId="0" fontId="10" fillId="2" borderId="0" xfId="0" applyFont="1" applyFill="1" applyAlignment="1">
      <alignment horizontal="center" vertical="center"/>
    </xf>
    <xf numFmtId="0" fontId="8" fillId="2" borderId="0" xfId="0" applyFont="1" applyFill="1" applyAlignment="1">
      <alignment horizontal="center" vertical="center"/>
    </xf>
    <xf numFmtId="0" fontId="8" fillId="2" borderId="5" xfId="0" applyFont="1" applyFill="1" applyBorder="1" applyAlignment="1">
      <alignment horizontal="center" vertical="center"/>
    </xf>
    <xf numFmtId="0" fontId="15" fillId="2" borderId="0" xfId="0" applyFont="1" applyFill="1" applyAlignment="1">
      <alignment vertical="center"/>
    </xf>
    <xf numFmtId="0" fontId="13" fillId="2" borderId="0" xfId="0" applyFont="1" applyFill="1" applyAlignment="1">
      <alignment horizontal="left" vertical="top" wrapText="1"/>
    </xf>
    <xf numFmtId="0" fontId="16" fillId="2" borderId="0" xfId="0" applyFont="1" applyFill="1"/>
    <xf numFmtId="0" fontId="18" fillId="2" borderId="0" xfId="0" applyFont="1" applyFill="1"/>
    <xf numFmtId="0" fontId="21" fillId="2" borderId="0" xfId="0" applyFont="1" applyFill="1"/>
    <xf numFmtId="0" fontId="22" fillId="2" borderId="0" xfId="0" applyFont="1" applyFill="1"/>
    <xf numFmtId="0" fontId="13" fillId="2" borderId="14" xfId="0" applyFont="1" applyFill="1" applyBorder="1" applyAlignment="1" applyProtection="1">
      <alignment horizontal="center" vertical="center"/>
      <protection locked="0"/>
    </xf>
    <xf numFmtId="0" fontId="8" fillId="2" borderId="0" xfId="0" applyFont="1" applyFill="1" applyAlignment="1">
      <alignment horizontal="left" vertical="center" wrapText="1"/>
    </xf>
    <xf numFmtId="0" fontId="16" fillId="2" borderId="0" xfId="0" applyFont="1" applyFill="1" applyAlignment="1">
      <alignment horizontal="left" vertical="center" wrapText="1"/>
    </xf>
    <xf numFmtId="0" fontId="8" fillId="2" borderId="0" xfId="0" applyFont="1" applyFill="1" applyAlignment="1">
      <alignment horizontal="left" vertical="center"/>
    </xf>
    <xf numFmtId="0" fontId="16" fillId="2" borderId="0" xfId="0" applyFont="1" applyFill="1" applyAlignment="1">
      <alignment horizontal="left" vertical="center"/>
    </xf>
    <xf numFmtId="43" fontId="8" fillId="2" borderId="0" xfId="1" applyFont="1" applyFill="1" applyBorder="1" applyAlignment="1" applyProtection="1">
      <alignment horizontal="right" vertical="center" wrapText="1"/>
    </xf>
    <xf numFmtId="0" fontId="16" fillId="2" borderId="0" xfId="0" applyFont="1" applyFill="1" applyAlignment="1">
      <alignment horizontal="right" vertical="center" wrapText="1"/>
    </xf>
    <xf numFmtId="4" fontId="8" fillId="2" borderId="0" xfId="0" applyNumberFormat="1" applyFont="1" applyFill="1" applyAlignment="1">
      <alignment horizontal="right" vertical="center"/>
    </xf>
    <xf numFmtId="4" fontId="8" fillId="2" borderId="5" xfId="0" applyNumberFormat="1" applyFont="1" applyFill="1" applyBorder="1" applyAlignment="1">
      <alignment horizontal="right" vertical="center"/>
    </xf>
    <xf numFmtId="0" fontId="9" fillId="2" borderId="0" xfId="0" applyFont="1" applyFill="1" applyAlignment="1" applyProtection="1">
      <alignment horizontal="center" vertical="center"/>
      <protection locked="0"/>
    </xf>
    <xf numFmtId="9" fontId="16" fillId="2" borderId="0" xfId="0" applyNumberFormat="1" applyFont="1" applyFill="1" applyAlignment="1">
      <alignment horizontal="center" vertical="center"/>
    </xf>
    <xf numFmtId="0" fontId="8" fillId="2" borderId="21" xfId="0" applyFont="1" applyFill="1" applyBorder="1" applyAlignment="1" applyProtection="1">
      <alignment horizontal="center" vertical="center"/>
      <protection locked="0"/>
    </xf>
    <xf numFmtId="0" fontId="28" fillId="2" borderId="0" xfId="0" applyFont="1" applyFill="1" applyAlignment="1">
      <alignment horizontal="center"/>
    </xf>
    <xf numFmtId="0" fontId="29" fillId="2" borderId="0" xfId="0" applyFont="1" applyFill="1" applyAlignment="1">
      <alignment horizontal="center" vertical="center"/>
    </xf>
    <xf numFmtId="0" fontId="30" fillId="2" borderId="0" xfId="0" applyFont="1" applyFill="1"/>
    <xf numFmtId="0" fontId="13" fillId="2" borderId="21" xfId="0" applyFont="1" applyFill="1" applyBorder="1" applyAlignment="1" applyProtection="1">
      <alignment horizontal="center" vertical="center"/>
      <protection locked="0"/>
    </xf>
    <xf numFmtId="0" fontId="3" fillId="3" borderId="24" xfId="0" applyFont="1" applyFill="1" applyBorder="1" applyAlignment="1">
      <alignment horizontal="left" vertical="center" wrapText="1"/>
    </xf>
    <xf numFmtId="0" fontId="8" fillId="2" borderId="4" xfId="0" applyFont="1" applyFill="1" applyBorder="1" applyAlignment="1">
      <alignment horizontal="center" vertical="center"/>
    </xf>
    <xf numFmtId="9" fontId="26" fillId="2" borderId="25" xfId="0" applyNumberFormat="1" applyFont="1" applyFill="1" applyBorder="1"/>
    <xf numFmtId="0" fontId="16" fillId="2" borderId="4" xfId="0" applyFont="1" applyFill="1" applyBorder="1"/>
    <xf numFmtId="0" fontId="12" fillId="2" borderId="0" xfId="0" applyFont="1" applyFill="1" applyAlignment="1">
      <alignment wrapText="1"/>
    </xf>
    <xf numFmtId="0" fontId="16" fillId="2" borderId="0" xfId="0" applyFont="1" applyFill="1" applyAlignment="1">
      <alignment vertical="top" wrapText="1"/>
    </xf>
    <xf numFmtId="0" fontId="16" fillId="2" borderId="5" xfId="0" applyFont="1" applyFill="1" applyBorder="1"/>
    <xf numFmtId="0" fontId="16" fillId="2" borderId="0" xfId="0" applyFont="1" applyFill="1" applyAlignment="1">
      <alignment vertical="center" wrapText="1"/>
    </xf>
    <xf numFmtId="0" fontId="8" fillId="2" borderId="21" xfId="0" applyFont="1" applyFill="1" applyBorder="1" applyAlignment="1" applyProtection="1">
      <alignment horizontal="center" vertical="center" wrapText="1"/>
      <protection locked="0"/>
    </xf>
    <xf numFmtId="49" fontId="20" fillId="2" borderId="10" xfId="0" applyNumberFormat="1" applyFont="1" applyFill="1" applyBorder="1" applyAlignment="1" applyProtection="1">
      <alignment horizontal="center" vertical="center" wrapText="1" readingOrder="1"/>
      <protection locked="0"/>
    </xf>
    <xf numFmtId="49" fontId="20" fillId="2" borderId="21" xfId="0" applyNumberFormat="1" applyFont="1" applyFill="1" applyBorder="1" applyAlignment="1" applyProtection="1">
      <alignment horizontal="center" vertical="center" wrapText="1" readingOrder="1"/>
      <protection locked="0"/>
    </xf>
    <xf numFmtId="49" fontId="20" fillId="2" borderId="15" xfId="0" applyNumberFormat="1" applyFont="1" applyFill="1" applyBorder="1" applyAlignment="1" applyProtection="1">
      <alignment horizontal="center" vertical="center" wrapText="1" readingOrder="1"/>
      <protection locked="0"/>
    </xf>
    <xf numFmtId="0" fontId="2" fillId="2" borderId="0" xfId="0" applyFont="1" applyFill="1" applyProtection="1">
      <protection locked="0"/>
    </xf>
    <xf numFmtId="0" fontId="17" fillId="2" borderId="33" xfId="0" applyFont="1" applyFill="1" applyBorder="1" applyAlignment="1">
      <alignment horizontal="left" vertical="center" wrapText="1"/>
    </xf>
    <xf numFmtId="0" fontId="8" fillId="2" borderId="0" xfId="0" applyFont="1" applyFill="1" applyProtection="1">
      <protection locked="0"/>
    </xf>
    <xf numFmtId="0" fontId="32" fillId="2" borderId="0" xfId="0" applyFont="1" applyFill="1" applyAlignment="1">
      <alignment horizontal="left" vertical="center"/>
    </xf>
    <xf numFmtId="0" fontId="31" fillId="2" borderId="0" xfId="0" applyFont="1" applyFill="1" applyAlignment="1">
      <alignment horizontal="left"/>
    </xf>
    <xf numFmtId="166" fontId="26" fillId="2" borderId="0" xfId="0" applyNumberFormat="1" applyFont="1" applyFill="1" applyAlignment="1">
      <alignment horizontal="right"/>
    </xf>
    <xf numFmtId="166" fontId="26" fillId="2" borderId="5" xfId="0" applyNumberFormat="1" applyFont="1" applyFill="1" applyBorder="1" applyAlignment="1">
      <alignment horizontal="right"/>
    </xf>
    <xf numFmtId="0" fontId="35" fillId="5" borderId="0" xfId="0" applyFont="1" applyFill="1" applyAlignment="1" applyProtection="1">
      <alignment horizontal="center" vertical="center"/>
      <protection locked="0"/>
    </xf>
    <xf numFmtId="0" fontId="34" fillId="5" borderId="8" xfId="0" applyFont="1" applyFill="1" applyBorder="1" applyAlignment="1" applyProtection="1">
      <alignment vertical="center"/>
      <protection locked="0"/>
    </xf>
    <xf numFmtId="0" fontId="35" fillId="6" borderId="25" xfId="0" applyFont="1" applyFill="1" applyBorder="1" applyAlignment="1" applyProtection="1">
      <alignment vertical="center"/>
      <protection locked="0"/>
    </xf>
    <xf numFmtId="0" fontId="34" fillId="6" borderId="25" xfId="0" applyFont="1" applyFill="1" applyBorder="1" applyAlignment="1" applyProtection="1">
      <alignment vertical="center"/>
      <protection locked="0"/>
    </xf>
    <xf numFmtId="165" fontId="35" fillId="6" borderId="25" xfId="0" applyNumberFormat="1" applyFont="1" applyFill="1" applyBorder="1" applyAlignment="1" applyProtection="1">
      <alignment horizontal="center" vertical="center"/>
      <protection locked="0"/>
    </xf>
    <xf numFmtId="165" fontId="35" fillId="6" borderId="31" xfId="0" applyNumberFormat="1" applyFont="1" applyFill="1" applyBorder="1" applyAlignment="1" applyProtection="1">
      <alignment horizontal="center" vertical="center"/>
      <protection locked="0"/>
    </xf>
    <xf numFmtId="0" fontId="34" fillId="5" borderId="20" xfId="0" applyFont="1" applyFill="1" applyBorder="1" applyAlignment="1" applyProtection="1">
      <alignment vertical="center"/>
      <protection locked="0"/>
    </xf>
    <xf numFmtId="0" fontId="13" fillId="5" borderId="21" xfId="0" applyFont="1" applyFill="1" applyBorder="1" applyAlignment="1" applyProtection="1">
      <alignment horizontal="center" vertical="center"/>
      <protection locked="0"/>
    </xf>
    <xf numFmtId="0" fontId="3" fillId="6" borderId="24" xfId="0" applyFont="1" applyFill="1" applyBorder="1" applyAlignment="1">
      <alignment horizontal="left" vertical="center" wrapText="1"/>
    </xf>
    <xf numFmtId="0" fontId="8" fillId="5" borderId="18" xfId="0" applyFont="1" applyFill="1" applyBorder="1" applyAlignment="1" applyProtection="1">
      <alignment horizontal="center" vertical="center"/>
      <protection locked="0"/>
    </xf>
    <xf numFmtId="0" fontId="3" fillId="6" borderId="26" xfId="0" applyFont="1" applyFill="1" applyBorder="1" applyAlignment="1">
      <alignment horizontal="left" vertical="center" wrapText="1"/>
    </xf>
    <xf numFmtId="0" fontId="8" fillId="5" borderId="21" xfId="0" applyFont="1" applyFill="1" applyBorder="1" applyAlignment="1" applyProtection="1">
      <alignment horizontal="center" vertical="center" wrapTex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wrapText="1"/>
      <protection locked="0"/>
    </xf>
    <xf numFmtId="0" fontId="37" fillId="5" borderId="0" xfId="0" applyFont="1" applyFill="1"/>
    <xf numFmtId="0" fontId="13" fillId="5" borderId="51"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protection locked="0"/>
    </xf>
    <xf numFmtId="0" fontId="34" fillId="6" borderId="18" xfId="0" applyFont="1" applyFill="1" applyBorder="1" applyAlignment="1" applyProtection="1">
      <alignment horizontal="left" vertical="center" wrapText="1"/>
      <protection locked="0"/>
    </xf>
    <xf numFmtId="0" fontId="34" fillId="6" borderId="25" xfId="0" applyFont="1" applyFill="1" applyBorder="1" applyAlignment="1" applyProtection="1">
      <alignment horizontal="left" vertical="center" wrapText="1"/>
      <protection locked="0"/>
    </xf>
    <xf numFmtId="0" fontId="35" fillId="6" borderId="25" xfId="0" applyFont="1" applyFill="1" applyBorder="1" applyProtection="1">
      <protection locked="0"/>
    </xf>
    <xf numFmtId="0" fontId="35" fillId="6" borderId="35" xfId="0" applyFont="1" applyFill="1" applyBorder="1" applyProtection="1">
      <protection locked="0"/>
    </xf>
    <xf numFmtId="0" fontId="34" fillId="6" borderId="20" xfId="0" applyFont="1" applyFill="1" applyBorder="1" applyAlignment="1" applyProtection="1">
      <alignment horizontal="left" vertical="center"/>
      <protection locked="0"/>
    </xf>
    <xf numFmtId="0" fontId="34" fillId="6" borderId="25" xfId="0" applyFont="1" applyFill="1" applyBorder="1" applyAlignment="1" applyProtection="1">
      <alignment horizontal="left" vertical="center"/>
      <protection locked="0"/>
    </xf>
    <xf numFmtId="0" fontId="34" fillId="5" borderId="18" xfId="0" applyFont="1" applyFill="1" applyBorder="1" applyAlignment="1" applyProtection="1">
      <alignment vertical="center" wrapText="1"/>
      <protection locked="0"/>
    </xf>
    <xf numFmtId="0" fontId="34" fillId="5" borderId="20" xfId="0" applyFont="1" applyFill="1" applyBorder="1" applyAlignment="1" applyProtection="1">
      <alignment vertical="center" wrapText="1"/>
      <protection locked="0"/>
    </xf>
    <xf numFmtId="0" fontId="34" fillId="5" borderId="23" xfId="0" applyFont="1" applyFill="1" applyBorder="1" applyAlignment="1" applyProtection="1">
      <alignment vertical="center" wrapText="1"/>
      <protection locked="0"/>
    </xf>
    <xf numFmtId="0" fontId="34" fillId="5" borderId="18" xfId="0" applyFont="1" applyFill="1" applyBorder="1" applyAlignment="1" applyProtection="1">
      <alignment horizontal="left" vertical="center" wrapText="1"/>
      <protection locked="0"/>
    </xf>
    <xf numFmtId="0" fontId="34" fillId="5" borderId="20" xfId="0" applyFont="1" applyFill="1" applyBorder="1" applyAlignment="1" applyProtection="1">
      <alignment horizontal="left" vertical="center" wrapText="1"/>
      <protection locked="0"/>
    </xf>
    <xf numFmtId="0" fontId="34" fillId="5" borderId="25" xfId="0" applyFont="1" applyFill="1" applyBorder="1" applyAlignment="1" applyProtection="1">
      <alignment vertical="center"/>
      <protection locked="0"/>
    </xf>
    <xf numFmtId="49" fontId="20" fillId="2" borderId="32" xfId="0" applyNumberFormat="1" applyFont="1" applyFill="1" applyBorder="1" applyAlignment="1" applyProtection="1">
      <alignment horizontal="center" vertical="center" wrapText="1" readingOrder="1"/>
      <protection locked="0"/>
    </xf>
    <xf numFmtId="0" fontId="8" fillId="5" borderId="21" xfId="0" applyFont="1" applyFill="1" applyBorder="1" applyAlignment="1" applyProtection="1">
      <alignment horizontal="center" vertical="center"/>
      <protection locked="0"/>
    </xf>
    <xf numFmtId="9" fontId="26" fillId="2" borderId="32" xfId="0" applyNumberFormat="1" applyFont="1" applyFill="1" applyBorder="1" applyProtection="1">
      <protection locked="0"/>
    </xf>
    <xf numFmtId="0" fontId="3" fillId="3" borderId="24" xfId="0" applyFont="1" applyFill="1" applyBorder="1" applyAlignment="1" applyProtection="1">
      <alignment horizontal="left" vertical="center" wrapText="1"/>
      <protection locked="0"/>
    </xf>
    <xf numFmtId="166" fontId="30" fillId="2" borderId="0" xfId="0" applyNumberFormat="1" applyFont="1" applyFill="1"/>
    <xf numFmtId="0" fontId="16" fillId="0" borderId="0" xfId="0" applyFont="1"/>
    <xf numFmtId="0" fontId="14" fillId="2" borderId="21"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4" fillId="3" borderId="11" xfId="0" applyFont="1" applyFill="1" applyBorder="1" applyAlignment="1">
      <alignment horizontal="left" vertical="center"/>
    </xf>
    <xf numFmtId="0" fontId="18" fillId="3" borderId="10" xfId="0" applyFont="1" applyFill="1" applyBorder="1" applyAlignment="1">
      <alignment horizontal="left" vertical="center"/>
    </xf>
    <xf numFmtId="4" fontId="3" fillId="3" borderId="11" xfId="0" applyNumberFormat="1" applyFont="1" applyFill="1" applyBorder="1" applyAlignment="1">
      <alignment horizontal="right" vertical="center"/>
    </xf>
    <xf numFmtId="4" fontId="3" fillId="3" borderId="45" xfId="0" applyNumberFormat="1" applyFont="1" applyFill="1" applyBorder="1" applyAlignment="1">
      <alignment horizontal="right" vertical="center"/>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0" fontId="14" fillId="5" borderId="39" xfId="0" applyFont="1" applyFill="1" applyBorder="1" applyAlignment="1" applyProtection="1">
      <alignment horizontal="left" vertical="center"/>
      <protection locked="0"/>
    </xf>
    <xf numFmtId="0" fontId="3" fillId="6" borderId="26" xfId="0" applyFont="1" applyFill="1" applyBorder="1" applyAlignment="1" applyProtection="1">
      <alignment horizontal="left" vertical="center" wrapText="1"/>
      <protection locked="0"/>
    </xf>
    <xf numFmtId="0" fontId="2" fillId="2" borderId="22" xfId="0" applyFont="1" applyFill="1" applyBorder="1" applyProtection="1">
      <protection locked="0"/>
    </xf>
    <xf numFmtId="0" fontId="34" fillId="5" borderId="8" xfId="0" applyFont="1" applyFill="1" applyBorder="1" applyAlignment="1" applyProtection="1">
      <alignment vertical="center" wrapText="1"/>
      <protection locked="0"/>
    </xf>
    <xf numFmtId="4" fontId="26" fillId="2" borderId="6" xfId="0" applyNumberFormat="1" applyFont="1" applyFill="1" applyBorder="1" applyAlignment="1">
      <alignment horizontal="left"/>
    </xf>
    <xf numFmtId="165" fontId="16" fillId="2" borderId="0" xfId="0" applyNumberFormat="1" applyFont="1" applyFill="1" applyAlignment="1">
      <alignment horizontal="center" vertical="center"/>
    </xf>
    <xf numFmtId="0" fontId="26" fillId="2" borderId="25" xfId="0" applyFont="1" applyFill="1" applyBorder="1"/>
    <xf numFmtId="0" fontId="34" fillId="5" borderId="20" xfId="0" applyFont="1" applyFill="1" applyBorder="1" applyAlignment="1" applyProtection="1">
      <alignment horizontal="left" vertical="center"/>
      <protection locked="0"/>
    </xf>
    <xf numFmtId="0" fontId="34" fillId="5" borderId="8" xfId="0" applyFont="1" applyFill="1" applyBorder="1" applyAlignment="1" applyProtection="1">
      <alignment horizontal="left" vertical="center" wrapText="1"/>
      <protection locked="0"/>
    </xf>
    <xf numFmtId="0" fontId="14" fillId="2" borderId="0" xfId="0" applyFont="1" applyFill="1" applyAlignment="1">
      <alignment horizontal="left" vertical="top" wrapText="1"/>
    </xf>
    <xf numFmtId="0" fontId="8" fillId="6" borderId="18" xfId="0" applyFont="1" applyFill="1" applyBorder="1" applyAlignment="1">
      <alignment horizontal="center" vertical="center"/>
    </xf>
    <xf numFmtId="49" fontId="8" fillId="6" borderId="1" xfId="1" applyNumberFormat="1" applyFont="1" applyFill="1" applyBorder="1" applyAlignment="1" applyProtection="1">
      <alignment horizontal="center" vertical="center"/>
    </xf>
    <xf numFmtId="0" fontId="14" fillId="5" borderId="40" xfId="0" applyFont="1" applyFill="1" applyBorder="1" applyAlignment="1" applyProtection="1">
      <alignment horizontal="center" vertical="center"/>
      <protection locked="0"/>
    </xf>
    <xf numFmtId="49" fontId="20" fillId="2" borderId="18" xfId="0" applyNumberFormat="1" applyFont="1" applyFill="1" applyBorder="1" applyAlignment="1" applyProtection="1">
      <alignment horizontal="center" vertical="center" wrapText="1" readingOrder="1"/>
      <protection locked="0"/>
    </xf>
    <xf numFmtId="49" fontId="20" fillId="2" borderId="31" xfId="0" applyNumberFormat="1" applyFont="1" applyFill="1" applyBorder="1" applyAlignment="1" applyProtection="1">
      <alignment horizontal="center" vertical="center" wrapText="1" readingOrder="1"/>
      <protection locked="0"/>
    </xf>
    <xf numFmtId="49" fontId="20" fillId="2" borderId="20" xfId="0" applyNumberFormat="1" applyFont="1" applyFill="1" applyBorder="1" applyAlignment="1" applyProtection="1">
      <alignment horizontal="center" vertical="center" wrapText="1" readingOrder="1"/>
      <protection locked="0"/>
    </xf>
    <xf numFmtId="0" fontId="14" fillId="2" borderId="53" xfId="0" applyFont="1" applyFill="1" applyBorder="1" applyAlignment="1" applyProtection="1">
      <alignment horizontal="center" vertical="center"/>
      <protection locked="0"/>
    </xf>
    <xf numFmtId="49" fontId="20" fillId="5" borderId="30" xfId="0" applyNumberFormat="1" applyFont="1" applyFill="1" applyBorder="1" applyAlignment="1" applyProtection="1">
      <alignment horizontal="center" vertical="center" wrapText="1" readingOrder="1"/>
      <protection locked="0"/>
    </xf>
    <xf numFmtId="0" fontId="9" fillId="2" borderId="16" xfId="0" applyFont="1" applyFill="1" applyBorder="1" applyAlignment="1" applyProtection="1">
      <alignment horizontal="center" vertical="center" wrapText="1"/>
      <protection locked="0"/>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8" fillId="5" borderId="32" xfId="0" applyFont="1" applyFill="1" applyBorder="1" applyAlignment="1" applyProtection="1">
      <alignment horizontal="center" vertical="center" wrapText="1"/>
      <protection locked="0"/>
    </xf>
    <xf numFmtId="0" fontId="18" fillId="2" borderId="4" xfId="0" applyFont="1" applyFill="1" applyBorder="1"/>
    <xf numFmtId="0" fontId="13" fillId="6" borderId="14" xfId="0" applyFont="1" applyFill="1" applyBorder="1" applyAlignment="1" applyProtection="1">
      <alignment horizontal="center" vertical="center"/>
      <protection locked="0"/>
    </xf>
    <xf numFmtId="0" fontId="2" fillId="2" borderId="41" xfId="0" applyFont="1" applyFill="1" applyBorder="1" applyProtection="1">
      <protection locked="0"/>
    </xf>
    <xf numFmtId="0" fontId="13" fillId="2" borderId="9" xfId="0" applyFont="1" applyFill="1" applyBorder="1" applyAlignment="1">
      <alignment horizontal="center"/>
    </xf>
    <xf numFmtId="0" fontId="13" fillId="2" borderId="10" xfId="0" applyFont="1" applyFill="1" applyBorder="1" applyAlignment="1">
      <alignment horizontal="center"/>
    </xf>
    <xf numFmtId="164" fontId="13" fillId="2" borderId="9" xfId="0" applyNumberFormat="1" applyFont="1" applyFill="1" applyBorder="1"/>
    <xf numFmtId="0" fontId="8" fillId="2" borderId="37" xfId="0" applyFont="1" applyFill="1" applyBorder="1" applyAlignment="1">
      <alignment horizontal="center"/>
    </xf>
    <xf numFmtId="0" fontId="35" fillId="5" borderId="35" xfId="0" applyFont="1" applyFill="1" applyBorder="1" applyAlignment="1" applyProtection="1">
      <alignment horizontal="left" vertical="center"/>
      <protection locked="0"/>
    </xf>
    <xf numFmtId="0" fontId="8" fillId="5" borderId="25"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34" fillId="0" borderId="4" xfId="0" applyFont="1" applyBorder="1" applyAlignment="1">
      <alignment vertical="center" wrapText="1"/>
    </xf>
    <xf numFmtId="0" fontId="34" fillId="0" borderId="0" xfId="0" applyFont="1" applyAlignment="1">
      <alignment vertical="center" wrapText="1"/>
    </xf>
    <xf numFmtId="0" fontId="35" fillId="5" borderId="0" xfId="0" applyFont="1" applyFill="1" applyAlignment="1">
      <alignment horizontal="center" vertical="center" wrapText="1"/>
    </xf>
    <xf numFmtId="0" fontId="35" fillId="5" borderId="30" xfId="0" applyFont="1" applyFill="1" applyBorder="1" applyAlignment="1" applyProtection="1">
      <alignment horizontal="center" vertical="center" wrapText="1"/>
      <protection locked="0"/>
    </xf>
    <xf numFmtId="0" fontId="9" fillId="5" borderId="0" xfId="0" applyFont="1" applyFill="1" applyAlignment="1">
      <alignment vertical="center"/>
    </xf>
    <xf numFmtId="0" fontId="35" fillId="5" borderId="35" xfId="0" applyFont="1" applyFill="1" applyBorder="1" applyAlignment="1" applyProtection="1">
      <alignment vertical="center" wrapText="1"/>
      <protection locked="0"/>
    </xf>
    <xf numFmtId="0" fontId="35" fillId="5" borderId="0" xfId="0" applyFont="1" applyFill="1" applyAlignment="1" applyProtection="1">
      <alignment horizontal="center" vertical="center" wrapText="1"/>
      <protection locked="0"/>
    </xf>
    <xf numFmtId="166" fontId="35" fillId="5" borderId="0" xfId="0" applyNumberFormat="1" applyFont="1" applyFill="1" applyAlignment="1">
      <alignment vertical="center"/>
    </xf>
    <xf numFmtId="0" fontId="35" fillId="5" borderId="29" xfId="0" applyFont="1" applyFill="1" applyBorder="1" applyAlignment="1" applyProtection="1">
      <alignment horizontal="left" vertical="center" wrapText="1"/>
      <protection locked="0"/>
    </xf>
    <xf numFmtId="0" fontId="35" fillId="5" borderId="57" xfId="0" applyFont="1" applyFill="1" applyBorder="1" applyAlignment="1" applyProtection="1">
      <alignment horizontal="center" vertical="center" wrapText="1"/>
      <protection locked="0"/>
    </xf>
    <xf numFmtId="0" fontId="36" fillId="0" borderId="27" xfId="0" applyFont="1" applyBorder="1" applyAlignment="1">
      <alignment vertical="center" textRotation="65"/>
    </xf>
    <xf numFmtId="0" fontId="35" fillId="5" borderId="0" xfId="0" applyFont="1" applyFill="1"/>
    <xf numFmtId="0" fontId="13" fillId="2" borderId="58"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4" fontId="26" fillId="2" borderId="6" xfId="0" applyNumberFormat="1" applyFont="1" applyFill="1" applyBorder="1" applyAlignment="1" applyProtection="1">
      <alignment horizontal="left"/>
      <protection locked="0"/>
    </xf>
    <xf numFmtId="0" fontId="13" fillId="5" borderId="14" xfId="0" applyFont="1" applyFill="1" applyBorder="1" applyAlignment="1" applyProtection="1">
      <alignment horizontal="center" vertical="center"/>
      <protection locked="0"/>
    </xf>
    <xf numFmtId="0" fontId="19" fillId="2" borderId="32" xfId="0" applyFont="1" applyFill="1" applyBorder="1" applyAlignment="1" applyProtection="1">
      <alignment horizontal="center" vertical="center" wrapText="1" readingOrder="1"/>
      <protection locked="0"/>
    </xf>
    <xf numFmtId="0" fontId="19" fillId="2" borderId="31" xfId="0" applyFont="1" applyFill="1" applyBorder="1" applyAlignment="1" applyProtection="1">
      <alignment horizontal="center" vertical="center" wrapText="1" readingOrder="1"/>
      <protection locked="0"/>
    </xf>
    <xf numFmtId="43" fontId="16" fillId="2" borderId="0" xfId="0" applyNumberFormat="1" applyFont="1" applyFill="1"/>
    <xf numFmtId="43" fontId="18" fillId="2" borderId="0" xfId="0" applyNumberFormat="1" applyFont="1" applyFill="1"/>
    <xf numFmtId="49" fontId="20" fillId="2" borderId="52" xfId="0" applyNumberFormat="1" applyFont="1" applyFill="1" applyBorder="1" applyAlignment="1" applyProtection="1">
      <alignment horizontal="center" vertical="center" wrapText="1" readingOrder="1"/>
      <protection locked="0"/>
    </xf>
    <xf numFmtId="0" fontId="3" fillId="6" borderId="14" xfId="0" applyFont="1" applyFill="1" applyBorder="1" applyAlignment="1" applyProtection="1">
      <alignment horizontal="left" vertical="center" wrapText="1"/>
      <protection locked="0"/>
    </xf>
    <xf numFmtId="0" fontId="13" fillId="5" borderId="19" xfId="0" applyFont="1" applyFill="1" applyBorder="1" applyAlignment="1" applyProtection="1">
      <alignment horizontal="center" vertical="center"/>
      <protection locked="0"/>
    </xf>
    <xf numFmtId="0" fontId="8" fillId="5" borderId="35" xfId="0" applyFont="1" applyFill="1" applyBorder="1" applyAlignment="1">
      <alignment horizontal="left" vertical="center"/>
    </xf>
    <xf numFmtId="164" fontId="13" fillId="0" borderId="0" xfId="0" applyNumberFormat="1" applyFont="1" applyAlignment="1">
      <alignment horizontal="right"/>
    </xf>
    <xf numFmtId="164" fontId="13" fillId="0" borderId="0" xfId="0" applyNumberFormat="1" applyFont="1"/>
    <xf numFmtId="0" fontId="3" fillId="3" borderId="26" xfId="0" applyFont="1" applyFill="1" applyBorder="1" applyAlignment="1">
      <alignment horizontal="left" vertical="center" wrapText="1"/>
    </xf>
    <xf numFmtId="49" fontId="22" fillId="2" borderId="18" xfId="0" applyNumberFormat="1" applyFont="1" applyFill="1" applyBorder="1" applyAlignment="1" applyProtection="1">
      <alignment horizontal="center" vertical="center" wrapText="1" readingOrder="1"/>
      <protection locked="0"/>
    </xf>
    <xf numFmtId="0" fontId="42" fillId="5" borderId="0" xfId="0" applyFont="1" applyFill="1" applyAlignment="1" applyProtection="1">
      <alignment vertical="center" wrapText="1"/>
      <protection locked="0"/>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0" fontId="8" fillId="0" borderId="20" xfId="0" applyFont="1" applyBorder="1" applyAlignment="1">
      <alignment horizontal="left" vertical="center"/>
    </xf>
    <xf numFmtId="0" fontId="8" fillId="0" borderId="25" xfId="0" applyFont="1" applyBorder="1" applyAlignment="1">
      <alignment horizontal="left" vertical="center"/>
    </xf>
    <xf numFmtId="0" fontId="8" fillId="0" borderId="35" xfId="0" applyFont="1" applyBorder="1" applyAlignment="1">
      <alignment horizontal="left" vertical="center"/>
    </xf>
    <xf numFmtId="10" fontId="8" fillId="2" borderId="5" xfId="4" applyNumberFormat="1" applyFont="1" applyFill="1" applyBorder="1"/>
    <xf numFmtId="164" fontId="8" fillId="2" borderId="5" xfId="4" applyNumberFormat="1" applyFont="1" applyFill="1" applyBorder="1"/>
    <xf numFmtId="164" fontId="13" fillId="2" borderId="0" xfId="0" applyNumberFormat="1" applyFont="1" applyFill="1"/>
    <xf numFmtId="164" fontId="13" fillId="2" borderId="0" xfId="0" applyNumberFormat="1" applyFont="1" applyFill="1" applyAlignment="1">
      <alignment horizontal="right"/>
    </xf>
    <xf numFmtId="166" fontId="16" fillId="2" borderId="0" xfId="0" applyNumberFormat="1" applyFont="1" applyFill="1" applyAlignment="1">
      <alignment horizontal="center" vertical="center"/>
    </xf>
    <xf numFmtId="0" fontId="8" fillId="5" borderId="59" xfId="0" applyFont="1" applyFill="1" applyBorder="1" applyAlignment="1" applyProtection="1">
      <alignment horizontal="center" vertical="center"/>
      <protection locked="0"/>
    </xf>
    <xf numFmtId="4" fontId="8" fillId="2" borderId="0" xfId="0" applyNumberFormat="1" applyFont="1" applyFill="1" applyAlignment="1">
      <alignment horizontal="right" vertical="center" wrapText="1"/>
    </xf>
    <xf numFmtId="0" fontId="2" fillId="0" borderId="21" xfId="0" applyFont="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39" fillId="7" borderId="27" xfId="0" applyFont="1" applyFill="1" applyBorder="1" applyAlignment="1">
      <alignment horizontal="center" vertical="center"/>
    </xf>
    <xf numFmtId="0" fontId="39" fillId="7" borderId="22" xfId="0" applyFont="1" applyFill="1" applyBorder="1" applyAlignment="1">
      <alignment horizontal="center" vertical="center"/>
    </xf>
    <xf numFmtId="0" fontId="39" fillId="7" borderId="34" xfId="0" applyFont="1" applyFill="1" applyBorder="1" applyAlignment="1">
      <alignment horizontal="center" vertical="center"/>
    </xf>
    <xf numFmtId="0" fontId="40" fillId="7" borderId="27" xfId="0" applyFont="1" applyFill="1" applyBorder="1" applyAlignment="1">
      <alignment horizontal="center" vertical="center"/>
    </xf>
    <xf numFmtId="0" fontId="40" fillId="7" borderId="22" xfId="0" applyFont="1" applyFill="1" applyBorder="1" applyAlignment="1">
      <alignment horizontal="center" vertical="center"/>
    </xf>
    <xf numFmtId="0" fontId="40" fillId="7" borderId="34" xfId="0" applyFont="1" applyFill="1" applyBorder="1" applyAlignment="1">
      <alignment horizontal="center" vertical="center"/>
    </xf>
    <xf numFmtId="0" fontId="14" fillId="2" borderId="0" xfId="0" applyFont="1" applyFill="1" applyAlignment="1">
      <alignment horizontal="left" vertical="top" wrapText="1"/>
    </xf>
    <xf numFmtId="0" fontId="26" fillId="2" borderId="0" xfId="0" applyFont="1" applyFill="1" applyAlignment="1">
      <alignment horizontal="center"/>
    </xf>
    <xf numFmtId="0" fontId="46" fillId="2" borderId="0" xfId="5" applyFont="1" applyFill="1" applyBorder="1" applyAlignment="1">
      <alignment horizontal="center"/>
    </xf>
    <xf numFmtId="4" fontId="8" fillId="5" borderId="20" xfId="0" applyNumberFormat="1" applyFont="1" applyFill="1" applyBorder="1" applyAlignment="1">
      <alignment horizontal="right" vertical="center"/>
    </xf>
    <xf numFmtId="4" fontId="8" fillId="5" borderId="31" xfId="0" applyNumberFormat="1" applyFont="1" applyFill="1" applyBorder="1" applyAlignment="1">
      <alignment horizontal="right" vertical="center"/>
    </xf>
    <xf numFmtId="4" fontId="8" fillId="2" borderId="20" xfId="0" applyNumberFormat="1" applyFont="1" applyFill="1" applyBorder="1" applyAlignment="1">
      <alignment horizontal="right" vertical="center"/>
    </xf>
    <xf numFmtId="4" fontId="8" fillId="2" borderId="31" xfId="0" applyNumberFormat="1" applyFont="1" applyFill="1" applyBorder="1" applyAlignment="1">
      <alignment horizontal="right" vertical="center"/>
    </xf>
    <xf numFmtId="0" fontId="8" fillId="2" borderId="20"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35" xfId="0" applyFont="1" applyFill="1" applyBorder="1" applyAlignment="1">
      <alignment horizontal="left" vertical="center" wrapText="1"/>
    </xf>
    <xf numFmtId="4" fontId="13" fillId="2" borderId="20" xfId="0" applyNumberFormat="1" applyFont="1" applyFill="1" applyBorder="1" applyAlignment="1">
      <alignment horizontal="right" vertical="center"/>
    </xf>
    <xf numFmtId="4" fontId="13" fillId="2" borderId="25" xfId="0" applyNumberFormat="1" applyFont="1" applyFill="1" applyBorder="1" applyAlignment="1">
      <alignment horizontal="right" vertical="center"/>
    </xf>
    <xf numFmtId="0" fontId="16" fillId="2" borderId="25" xfId="0" applyFont="1" applyFill="1" applyBorder="1" applyAlignment="1">
      <alignment horizontal="right" vertical="center"/>
    </xf>
    <xf numFmtId="0" fontId="3" fillId="3" borderId="42" xfId="0" applyFont="1" applyFill="1" applyBorder="1" applyAlignment="1">
      <alignment horizontal="left" vertical="center" wrapText="1"/>
    </xf>
    <xf numFmtId="0" fontId="3" fillId="3" borderId="43" xfId="0" applyFont="1" applyFill="1" applyBorder="1" applyAlignment="1">
      <alignment horizontal="left" vertical="center" wrapText="1"/>
    </xf>
    <xf numFmtId="0" fontId="3" fillId="3" borderId="44" xfId="0" applyFont="1" applyFill="1" applyBorder="1" applyAlignment="1">
      <alignment horizontal="left" vertical="center" wrapText="1"/>
    </xf>
    <xf numFmtId="4" fontId="8" fillId="2" borderId="11" xfId="0" applyNumberFormat="1" applyFont="1" applyFill="1" applyBorder="1" applyAlignment="1">
      <alignment horizontal="right" vertical="center"/>
    </xf>
    <xf numFmtId="4" fontId="8" fillId="2" borderId="45" xfId="0" applyNumberFormat="1" applyFont="1" applyFill="1" applyBorder="1" applyAlignment="1">
      <alignment horizontal="right" vertical="center"/>
    </xf>
    <xf numFmtId="0" fontId="8" fillId="5" borderId="20" xfId="0" applyFont="1" applyFill="1" applyBorder="1" applyAlignment="1">
      <alignment horizontal="left" vertical="center"/>
    </xf>
    <xf numFmtId="0" fontId="8" fillId="5" borderId="25" xfId="0" applyFont="1" applyFill="1" applyBorder="1" applyAlignment="1">
      <alignment horizontal="left" vertical="center"/>
    </xf>
    <xf numFmtId="0" fontId="8" fillId="5" borderId="35" xfId="0" applyFont="1" applyFill="1" applyBorder="1" applyAlignment="1">
      <alignment horizontal="left" vertical="center"/>
    </xf>
    <xf numFmtId="4" fontId="8" fillId="5" borderId="20" xfId="0" applyNumberFormat="1" applyFont="1" applyFill="1" applyBorder="1" applyAlignment="1">
      <alignment horizontal="right" vertical="center" wrapText="1"/>
    </xf>
    <xf numFmtId="4" fontId="8" fillId="5" borderId="25" xfId="0" applyNumberFormat="1" applyFont="1" applyFill="1" applyBorder="1" applyAlignment="1">
      <alignment horizontal="right" vertical="center" wrapText="1"/>
    </xf>
    <xf numFmtId="0" fontId="35" fillId="5" borderId="25" xfId="0" applyFont="1" applyFill="1" applyBorder="1" applyAlignment="1">
      <alignment horizontal="right" vertical="center" wrapText="1"/>
    </xf>
    <xf numFmtId="4" fontId="3" fillId="6" borderId="42" xfId="0" applyNumberFormat="1" applyFont="1" applyFill="1" applyBorder="1" applyAlignment="1">
      <alignment horizontal="right" vertical="center"/>
    </xf>
    <xf numFmtId="4" fontId="3" fillId="6" borderId="46" xfId="0" applyNumberFormat="1" applyFont="1" applyFill="1" applyBorder="1" applyAlignment="1">
      <alignment horizontal="right" vertical="center"/>
    </xf>
    <xf numFmtId="43" fontId="8" fillId="5" borderId="20" xfId="1" applyFont="1" applyFill="1" applyBorder="1" applyAlignment="1" applyProtection="1">
      <alignment horizontal="right" vertical="center" wrapText="1"/>
    </xf>
    <xf numFmtId="43" fontId="8" fillId="5" borderId="25" xfId="1" applyFont="1" applyFill="1" applyBorder="1" applyAlignment="1" applyProtection="1">
      <alignment horizontal="right" vertical="center" wrapText="1"/>
    </xf>
    <xf numFmtId="0" fontId="8" fillId="5" borderId="20"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5" borderId="35" xfId="0" applyFont="1" applyFill="1" applyBorder="1" applyAlignment="1">
      <alignment horizontal="left" vertical="center" wrapText="1"/>
    </xf>
    <xf numFmtId="0" fontId="8" fillId="0" borderId="20" xfId="0" applyFont="1" applyBorder="1" applyAlignment="1" applyProtection="1">
      <alignment horizontal="left" vertical="center" wrapText="1"/>
      <protection locked="0"/>
    </xf>
    <xf numFmtId="0" fontId="8" fillId="0" borderId="25"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35" fillId="5" borderId="25" xfId="0" applyFont="1" applyFill="1" applyBorder="1" applyAlignment="1">
      <alignment horizontal="left" vertical="center"/>
    </xf>
    <xf numFmtId="0" fontId="35" fillId="5" borderId="35" xfId="0" applyFont="1" applyFill="1" applyBorder="1" applyAlignment="1">
      <alignment horizontal="left" vertical="center"/>
    </xf>
    <xf numFmtId="43" fontId="13" fillId="0" borderId="20" xfId="1" applyFont="1" applyFill="1" applyBorder="1" applyAlignment="1" applyProtection="1">
      <alignment horizontal="center" vertical="center"/>
      <protection locked="0"/>
    </xf>
    <xf numFmtId="43" fontId="13" fillId="0" borderId="25" xfId="1" applyFont="1" applyFill="1" applyBorder="1" applyAlignment="1" applyProtection="1">
      <alignment horizontal="center" vertical="center"/>
      <protection locked="0"/>
    </xf>
    <xf numFmtId="43" fontId="13" fillId="0" borderId="35" xfId="1" applyFont="1" applyFill="1" applyBorder="1" applyAlignment="1" applyProtection="1">
      <alignment horizontal="center" vertical="center"/>
      <protection locked="0"/>
    </xf>
    <xf numFmtId="0" fontId="8" fillId="2" borderId="20" xfId="0" applyFont="1" applyFill="1" applyBorder="1" applyAlignment="1">
      <alignment horizontal="left" vertical="center"/>
    </xf>
    <xf numFmtId="0" fontId="8" fillId="2" borderId="25" xfId="0" applyFont="1" applyFill="1" applyBorder="1" applyAlignment="1">
      <alignment horizontal="left" vertical="center"/>
    </xf>
    <xf numFmtId="0" fontId="8" fillId="2" borderId="35" xfId="0" applyFont="1" applyFill="1" applyBorder="1" applyAlignment="1">
      <alignment horizontal="left" vertical="center"/>
    </xf>
    <xf numFmtId="4" fontId="23" fillId="2" borderId="20" xfId="0" applyNumberFormat="1" applyFont="1" applyFill="1" applyBorder="1" applyAlignment="1">
      <alignment horizontal="right" vertical="center"/>
    </xf>
    <xf numFmtId="4" fontId="23" fillId="2" borderId="25" xfId="0" applyNumberFormat="1" applyFont="1" applyFill="1" applyBorder="1" applyAlignment="1">
      <alignment horizontal="right" vertical="center"/>
    </xf>
    <xf numFmtId="0" fontId="24" fillId="2" borderId="25" xfId="0" applyFont="1" applyFill="1" applyBorder="1" applyAlignment="1">
      <alignment horizontal="right" vertical="center"/>
    </xf>
    <xf numFmtId="43" fontId="13" fillId="0" borderId="20" xfId="1" applyFont="1" applyFill="1" applyBorder="1" applyAlignment="1" applyProtection="1">
      <alignment horizontal="right" vertical="center"/>
      <protection locked="0"/>
    </xf>
    <xf numFmtId="43" fontId="13" fillId="0" borderId="25" xfId="1" applyFont="1" applyFill="1" applyBorder="1" applyAlignment="1" applyProtection="1">
      <alignment horizontal="right" vertical="center"/>
      <protection locked="0"/>
    </xf>
    <xf numFmtId="43" fontId="13" fillId="0" borderId="35" xfId="1" applyFont="1" applyFill="1" applyBorder="1" applyAlignment="1" applyProtection="1">
      <alignment horizontal="right" vertical="center"/>
      <protection locked="0"/>
    </xf>
    <xf numFmtId="43" fontId="8" fillId="5" borderId="20" xfId="1" applyFont="1" applyFill="1" applyBorder="1" applyAlignment="1" applyProtection="1">
      <alignment horizontal="right" vertical="center"/>
    </xf>
    <xf numFmtId="43" fontId="8" fillId="5" borderId="25" xfId="1" applyFont="1" applyFill="1" applyBorder="1" applyAlignment="1" applyProtection="1">
      <alignment horizontal="right" vertical="center"/>
    </xf>
    <xf numFmtId="0" fontId="8" fillId="5" borderId="11" xfId="0" applyFont="1" applyFill="1" applyBorder="1" applyAlignment="1">
      <alignment horizontal="left" vertical="center" wrapText="1"/>
    </xf>
    <xf numFmtId="0" fontId="35" fillId="5" borderId="6"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8" fillId="2" borderId="11" xfId="0" applyFont="1" applyFill="1" applyBorder="1" applyAlignment="1">
      <alignment horizontal="left" vertical="center"/>
    </xf>
    <xf numFmtId="0" fontId="8" fillId="2" borderId="6" xfId="0" applyFont="1" applyFill="1" applyBorder="1" applyAlignment="1">
      <alignment horizontal="left" vertical="center"/>
    </xf>
    <xf numFmtId="0" fontId="8" fillId="2" borderId="10" xfId="0" applyFont="1" applyFill="1" applyBorder="1" applyAlignment="1">
      <alignment horizontal="left" vertical="center"/>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8" fillId="0" borderId="10" xfId="0" applyFont="1" applyBorder="1" applyAlignment="1">
      <alignment horizontal="left" vertical="center" wrapText="1"/>
    </xf>
    <xf numFmtId="0" fontId="8" fillId="0" borderId="6" xfId="0" applyFont="1" applyBorder="1" applyAlignment="1" applyProtection="1">
      <alignment horizontal="left" vertical="center" wrapText="1"/>
      <protection locked="0"/>
    </xf>
    <xf numFmtId="0" fontId="8" fillId="0" borderId="10" xfId="0" applyFont="1" applyBorder="1" applyAlignment="1" applyProtection="1">
      <alignment horizontal="left" vertical="center" wrapText="1"/>
      <protection locked="0"/>
    </xf>
    <xf numFmtId="0" fontId="3" fillId="6" borderId="42" xfId="0" applyFont="1" applyFill="1" applyBorder="1" applyAlignment="1">
      <alignment horizontal="left" vertical="center" wrapText="1"/>
    </xf>
    <xf numFmtId="0" fontId="3" fillId="6" borderId="43" xfId="0" applyFont="1" applyFill="1" applyBorder="1" applyAlignment="1">
      <alignment horizontal="left" vertical="center" wrapText="1"/>
    </xf>
    <xf numFmtId="0" fontId="3" fillId="6" borderId="44" xfId="0" applyFont="1" applyFill="1" applyBorder="1" applyAlignment="1">
      <alignment horizontal="left" vertical="center" wrapText="1"/>
    </xf>
    <xf numFmtId="0" fontId="4" fillId="6" borderId="42" xfId="0" applyFont="1" applyFill="1" applyBorder="1" applyAlignment="1">
      <alignment horizontal="left" vertical="center"/>
    </xf>
    <xf numFmtId="0" fontId="4" fillId="6" borderId="43" xfId="0" applyFont="1" applyFill="1" applyBorder="1" applyAlignment="1">
      <alignment horizontal="left" vertical="center"/>
    </xf>
    <xf numFmtId="0" fontId="36" fillId="6" borderId="44" xfId="0" applyFont="1" applyFill="1" applyBorder="1" applyAlignment="1">
      <alignment horizontal="left" vertical="center"/>
    </xf>
    <xf numFmtId="0" fontId="4" fillId="3" borderId="42" xfId="0" applyFont="1" applyFill="1" applyBorder="1" applyAlignment="1">
      <alignment horizontal="left" vertical="center"/>
    </xf>
    <xf numFmtId="0" fontId="4" fillId="3" borderId="43" xfId="0" applyFont="1" applyFill="1" applyBorder="1" applyAlignment="1">
      <alignment horizontal="left" vertical="center"/>
    </xf>
    <xf numFmtId="0" fontId="18" fillId="3" borderId="44" xfId="0" applyFont="1" applyFill="1" applyBorder="1" applyAlignment="1">
      <alignment horizontal="left" vertical="center"/>
    </xf>
    <xf numFmtId="0" fontId="8" fillId="0" borderId="20" xfId="0" applyFont="1" applyBorder="1" applyAlignment="1">
      <alignment horizontal="left" vertical="center" wrapText="1"/>
    </xf>
    <xf numFmtId="0" fontId="8" fillId="0" borderId="25" xfId="0" applyFont="1" applyBorder="1" applyAlignment="1">
      <alignment horizontal="left" vertical="center" wrapText="1"/>
    </xf>
    <xf numFmtId="0" fontId="8" fillId="0" borderId="35" xfId="0" applyFont="1" applyBorder="1" applyAlignment="1">
      <alignment horizontal="left" vertical="center" wrapText="1"/>
    </xf>
    <xf numFmtId="39" fontId="8" fillId="5" borderId="20" xfId="1" applyNumberFormat="1" applyFont="1" applyFill="1" applyBorder="1" applyAlignment="1" applyProtection="1">
      <alignment horizontal="right" vertical="center"/>
    </xf>
    <xf numFmtId="39" fontId="8" fillId="5" borderId="31" xfId="1" applyNumberFormat="1" applyFont="1" applyFill="1" applyBorder="1" applyAlignment="1" applyProtection="1">
      <alignment horizontal="right" vertical="center"/>
    </xf>
    <xf numFmtId="0" fontId="8" fillId="5" borderId="20" xfId="0" applyFont="1" applyFill="1" applyBorder="1" applyAlignment="1">
      <alignment vertical="center"/>
    </xf>
    <xf numFmtId="0" fontId="8" fillId="5" borderId="25" xfId="0" applyFont="1" applyFill="1" applyBorder="1" applyAlignment="1">
      <alignment vertical="center"/>
    </xf>
    <xf numFmtId="0" fontId="8" fillId="5" borderId="35" xfId="0" applyFont="1" applyFill="1" applyBorder="1" applyAlignment="1">
      <alignment vertical="center"/>
    </xf>
    <xf numFmtId="43" fontId="8" fillId="5" borderId="11" xfId="1" applyFont="1" applyFill="1" applyBorder="1" applyAlignment="1" applyProtection="1">
      <alignment vertical="center"/>
    </xf>
    <xf numFmtId="43" fontId="8" fillId="5" borderId="10" xfId="1" applyFont="1" applyFill="1" applyBorder="1" applyAlignment="1" applyProtection="1">
      <alignment vertical="center"/>
    </xf>
    <xf numFmtId="0" fontId="14" fillId="5" borderId="39" xfId="0" applyFont="1" applyFill="1" applyBorder="1" applyAlignment="1" applyProtection="1">
      <alignment horizontal="left" vertical="center" wrapText="1"/>
      <protection locked="0"/>
    </xf>
    <xf numFmtId="0" fontId="14" fillId="5" borderId="40" xfId="0" applyFont="1" applyFill="1" applyBorder="1" applyAlignment="1" applyProtection="1">
      <alignment horizontal="left" vertical="center" wrapText="1"/>
      <protection locked="0"/>
    </xf>
    <xf numFmtId="164" fontId="20" fillId="2" borderId="48" xfId="0" applyNumberFormat="1" applyFont="1" applyFill="1" applyBorder="1" applyAlignment="1" applyProtection="1">
      <alignment horizontal="center" vertical="center" wrapText="1" readingOrder="1"/>
      <protection locked="0"/>
    </xf>
    <xf numFmtId="164" fontId="20" fillId="2" borderId="49" xfId="0" applyNumberFormat="1" applyFont="1" applyFill="1" applyBorder="1" applyAlignment="1" applyProtection="1">
      <alignment horizontal="center" vertical="center" wrapText="1" readingOrder="1"/>
      <protection locked="0"/>
    </xf>
    <xf numFmtId="164" fontId="20" fillId="2" borderId="8" xfId="0" applyNumberFormat="1" applyFont="1" applyFill="1" applyBorder="1" applyAlignment="1" applyProtection="1">
      <alignment horizontal="center" vertical="center" wrapText="1" readingOrder="1"/>
      <protection locked="0"/>
    </xf>
    <xf numFmtId="164" fontId="20" fillId="2" borderId="5" xfId="0" applyNumberFormat="1" applyFont="1" applyFill="1" applyBorder="1" applyAlignment="1" applyProtection="1">
      <alignment horizontal="center" vertical="center" wrapText="1" readingOrder="1"/>
      <protection locked="0"/>
    </xf>
    <xf numFmtId="164" fontId="20" fillId="2" borderId="33" xfId="0" applyNumberFormat="1" applyFont="1" applyFill="1" applyBorder="1" applyAlignment="1" applyProtection="1">
      <alignment horizontal="center" vertical="center" wrapText="1" readingOrder="1"/>
      <protection locked="0"/>
    </xf>
    <xf numFmtId="164" fontId="20" fillId="2" borderId="3" xfId="0" applyNumberFormat="1" applyFont="1" applyFill="1" applyBorder="1" applyAlignment="1" applyProtection="1">
      <alignment horizontal="center" vertical="center" wrapText="1" readingOrder="1"/>
      <protection locked="0"/>
    </xf>
    <xf numFmtId="0" fontId="14" fillId="5" borderId="40" xfId="0" applyFont="1" applyFill="1" applyBorder="1" applyAlignment="1" applyProtection="1">
      <alignment horizontal="center" vertical="center"/>
      <protection locked="0"/>
    </xf>
    <xf numFmtId="0" fontId="14" fillId="5" borderId="41" xfId="0" applyFont="1" applyFill="1" applyBorder="1" applyAlignment="1" applyProtection="1">
      <alignment horizontal="center" vertical="center"/>
      <protection locked="0"/>
    </xf>
    <xf numFmtId="0" fontId="19" fillId="2" borderId="18" xfId="0" applyFont="1" applyFill="1" applyBorder="1" applyAlignment="1" applyProtection="1">
      <alignment horizontal="center" vertical="center" wrapText="1" readingOrder="1"/>
      <protection locked="0"/>
    </xf>
    <xf numFmtId="0" fontId="19" fillId="2" borderId="25" xfId="0" applyFont="1" applyFill="1" applyBorder="1" applyAlignment="1" applyProtection="1">
      <alignment horizontal="center" vertical="center" wrapText="1" readingOrder="1"/>
      <protection locked="0"/>
    </xf>
    <xf numFmtId="0" fontId="14" fillId="2" borderId="47" xfId="0" applyFont="1" applyFill="1" applyBorder="1" applyAlignment="1" applyProtection="1">
      <alignment horizontal="center" vertical="center" wrapText="1"/>
      <protection locked="0"/>
    </xf>
    <xf numFmtId="0" fontId="14" fillId="2" borderId="29" xfId="0" applyFont="1" applyFill="1" applyBorder="1" applyAlignment="1" applyProtection="1">
      <alignment horizontal="center" vertical="center" wrapText="1"/>
      <protection locked="0"/>
    </xf>
    <xf numFmtId="0" fontId="3" fillId="6" borderId="42" xfId="0" applyFont="1" applyFill="1" applyBorder="1" applyAlignment="1">
      <alignment horizontal="left" vertical="center"/>
    </xf>
    <xf numFmtId="0" fontId="36" fillId="6" borderId="43" xfId="0" applyFont="1" applyFill="1" applyBorder="1" applyAlignment="1">
      <alignment horizontal="left" vertical="center"/>
    </xf>
    <xf numFmtId="0" fontId="9" fillId="5" borderId="48" xfId="0" applyFont="1" applyFill="1" applyBorder="1" applyAlignment="1">
      <alignment horizontal="left" vertical="center"/>
    </xf>
    <xf numFmtId="0" fontId="9" fillId="5" borderId="25" xfId="0" applyFont="1" applyFill="1" applyBorder="1" applyAlignment="1">
      <alignment horizontal="left" vertical="center"/>
    </xf>
    <xf numFmtId="0" fontId="9" fillId="5" borderId="35" xfId="0" applyFont="1" applyFill="1" applyBorder="1" applyAlignment="1">
      <alignment horizontal="left" vertical="center"/>
    </xf>
    <xf numFmtId="0" fontId="8" fillId="5" borderId="20"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left" vertical="center" wrapText="1"/>
      <protection locked="0"/>
    </xf>
    <xf numFmtId="0" fontId="35" fillId="5" borderId="25" xfId="0" applyFont="1" applyFill="1" applyBorder="1" applyAlignment="1" applyProtection="1">
      <alignment horizontal="left" vertical="center" wrapText="1"/>
      <protection locked="0"/>
    </xf>
    <xf numFmtId="0" fontId="35" fillId="5" borderId="35" xfId="0" applyFont="1" applyFill="1" applyBorder="1" applyAlignment="1" applyProtection="1">
      <alignment horizontal="left" vertical="center" wrapText="1"/>
      <protection locked="0"/>
    </xf>
    <xf numFmtId="0" fontId="8" fillId="5" borderId="20" xfId="0" applyFont="1" applyFill="1" applyBorder="1" applyAlignment="1" applyProtection="1">
      <alignment horizontal="left" vertical="center"/>
      <protection locked="0"/>
    </xf>
    <xf numFmtId="0" fontId="35" fillId="5" borderId="25" xfId="0" applyFont="1" applyFill="1" applyBorder="1" applyAlignment="1" applyProtection="1">
      <alignment horizontal="left" vertical="center"/>
      <protection locked="0"/>
    </xf>
    <xf numFmtId="0" fontId="35" fillId="5" borderId="35" xfId="0" applyFont="1" applyFill="1" applyBorder="1" applyAlignment="1" applyProtection="1">
      <alignment horizontal="left" vertical="center"/>
      <protection locked="0"/>
    </xf>
    <xf numFmtId="0" fontId="8" fillId="5" borderId="37" xfId="0" applyFont="1" applyFill="1" applyBorder="1" applyAlignment="1">
      <alignment horizontal="left" vertical="center"/>
    </xf>
    <xf numFmtId="0" fontId="8" fillId="5" borderId="38" xfId="0" applyFont="1" applyFill="1" applyBorder="1" applyAlignment="1">
      <alignment horizontal="left" vertical="center"/>
    </xf>
    <xf numFmtId="43" fontId="8" fillId="5" borderId="48" xfId="1" applyFont="1" applyFill="1" applyBorder="1" applyAlignment="1" applyProtection="1">
      <alignment horizontal="right" vertical="center" wrapText="1"/>
    </xf>
    <xf numFmtId="43" fontId="8" fillId="5" borderId="37" xfId="1" applyFont="1" applyFill="1" applyBorder="1" applyAlignment="1" applyProtection="1">
      <alignment horizontal="right" vertical="center" wrapText="1"/>
    </xf>
    <xf numFmtId="0" fontId="35" fillId="5" borderId="37" xfId="0" applyFont="1" applyFill="1" applyBorder="1" applyAlignment="1">
      <alignment horizontal="right" vertical="center" wrapText="1"/>
    </xf>
    <xf numFmtId="4" fontId="8" fillId="5" borderId="48" xfId="0" applyNumberFormat="1" applyFont="1" applyFill="1" applyBorder="1" applyAlignment="1">
      <alignment horizontal="right" vertical="center"/>
    </xf>
    <xf numFmtId="4" fontId="8" fillId="5" borderId="49" xfId="0" applyNumberFormat="1" applyFont="1" applyFill="1" applyBorder="1" applyAlignment="1">
      <alignment horizontal="right" vertical="center"/>
    </xf>
    <xf numFmtId="0" fontId="35" fillId="5" borderId="25" xfId="0" applyFont="1" applyFill="1" applyBorder="1" applyAlignment="1">
      <alignment horizontal="left" vertical="center" wrapText="1"/>
    </xf>
    <xf numFmtId="0" fontId="35" fillId="5" borderId="35" xfId="0" applyFont="1" applyFill="1" applyBorder="1" applyAlignment="1">
      <alignment horizontal="left" vertical="center" wrapText="1"/>
    </xf>
    <xf numFmtId="43" fontId="8" fillId="5" borderId="20" xfId="1" applyFont="1" applyFill="1" applyBorder="1" applyAlignment="1" applyProtection="1">
      <alignment horizontal="right" vertical="center" wrapText="1"/>
      <protection locked="0"/>
    </xf>
    <xf numFmtId="43" fontId="8" fillId="5" borderId="25" xfId="1" applyFont="1" applyFill="1" applyBorder="1" applyAlignment="1" applyProtection="1">
      <alignment horizontal="right" vertical="center" wrapText="1"/>
      <protection locked="0"/>
    </xf>
    <xf numFmtId="0" fontId="35" fillId="5" borderId="25" xfId="0" applyFont="1" applyFill="1" applyBorder="1" applyAlignment="1" applyProtection="1">
      <alignment horizontal="right" vertical="center" wrapText="1"/>
      <protection locked="0"/>
    </xf>
    <xf numFmtId="43" fontId="13" fillId="0" borderId="20" xfId="1" applyFont="1" applyBorder="1" applyAlignment="1" applyProtection="1">
      <alignment horizontal="right" vertical="center"/>
      <protection locked="0"/>
    </xf>
    <xf numFmtId="43" fontId="13" fillId="0" borderId="25" xfId="1" applyFont="1" applyBorder="1" applyAlignment="1" applyProtection="1">
      <alignment horizontal="right" vertical="center"/>
      <protection locked="0"/>
    </xf>
    <xf numFmtId="43" fontId="13" fillId="0" borderId="35" xfId="1" applyFont="1" applyBorder="1" applyAlignment="1" applyProtection="1">
      <alignment horizontal="right" vertical="center"/>
      <protection locked="0"/>
    </xf>
    <xf numFmtId="43" fontId="8" fillId="5" borderId="20" xfId="1" applyFont="1" applyFill="1" applyBorder="1" applyAlignment="1" applyProtection="1">
      <alignment vertical="center"/>
    </xf>
    <xf numFmtId="43" fontId="8" fillId="5" borderId="35" xfId="1" applyFont="1" applyFill="1" applyBorder="1" applyAlignment="1" applyProtection="1">
      <alignment vertical="center"/>
    </xf>
    <xf numFmtId="43" fontId="8" fillId="0" borderId="20" xfId="1" applyFont="1" applyFill="1" applyBorder="1" applyAlignment="1" applyProtection="1">
      <alignment vertical="center"/>
    </xf>
    <xf numFmtId="43" fontId="8" fillId="0" borderId="35" xfId="1" applyFont="1" applyFill="1" applyBorder="1" applyAlignment="1" applyProtection="1">
      <alignment vertical="center"/>
    </xf>
    <xf numFmtId="0" fontId="8" fillId="5" borderId="11" xfId="0" applyFont="1" applyFill="1" applyBorder="1" applyAlignment="1">
      <alignment vertical="center"/>
    </xf>
    <xf numFmtId="0" fontId="8" fillId="5" borderId="6" xfId="0" applyFont="1" applyFill="1" applyBorder="1" applyAlignment="1">
      <alignment vertical="center"/>
    </xf>
    <xf numFmtId="0" fontId="8" fillId="5" borderId="10" xfId="0" applyFont="1" applyFill="1" applyBorder="1" applyAlignment="1">
      <alignment vertical="center"/>
    </xf>
    <xf numFmtId="0" fontId="9" fillId="8" borderId="20"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9" fillId="8" borderId="35" xfId="0" applyFont="1" applyFill="1" applyBorder="1" applyAlignment="1">
      <alignment horizontal="center" vertical="center" wrapText="1"/>
    </xf>
    <xf numFmtId="0" fontId="8" fillId="0" borderId="28"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17" fillId="2" borderId="0" xfId="0" applyFont="1" applyFill="1" applyAlignment="1">
      <alignment horizontal="center" vertical="center"/>
    </xf>
    <xf numFmtId="0" fontId="9" fillId="2" borderId="0" xfId="0" applyFont="1" applyFill="1" applyAlignment="1">
      <alignment horizontal="center" vertical="center"/>
    </xf>
    <xf numFmtId="0" fontId="8" fillId="5" borderId="33" xfId="0" applyFont="1" applyFill="1" applyBorder="1" applyAlignment="1" applyProtection="1">
      <alignment horizontal="left" vertical="center"/>
      <protection locked="0"/>
    </xf>
    <xf numFmtId="0" fontId="35" fillId="5" borderId="2" xfId="0" applyFont="1" applyFill="1" applyBorder="1" applyAlignment="1" applyProtection="1">
      <alignment horizontal="left" vertical="center"/>
      <protection locked="0"/>
    </xf>
    <xf numFmtId="0" fontId="35" fillId="5" borderId="36" xfId="0" applyFont="1" applyFill="1" applyBorder="1" applyAlignment="1" applyProtection="1">
      <alignment horizontal="left" vertical="center"/>
      <protection locked="0"/>
    </xf>
    <xf numFmtId="43" fontId="8" fillId="5" borderId="33" xfId="1" applyFont="1" applyFill="1" applyBorder="1" applyAlignment="1" applyProtection="1">
      <alignment horizontal="right" vertical="center" wrapText="1"/>
      <protection locked="0"/>
    </xf>
    <xf numFmtId="43" fontId="8" fillId="5" borderId="2" xfId="1" applyFont="1" applyFill="1" applyBorder="1" applyAlignment="1" applyProtection="1">
      <alignment horizontal="right" vertical="center" wrapText="1"/>
      <protection locked="0"/>
    </xf>
    <xf numFmtId="0" fontId="35" fillId="5" borderId="2" xfId="0" applyFont="1" applyFill="1" applyBorder="1" applyAlignment="1" applyProtection="1">
      <alignment horizontal="right" vertical="center" wrapText="1"/>
      <protection locked="0"/>
    </xf>
    <xf numFmtId="4" fontId="8" fillId="5" borderId="33" xfId="0" applyNumberFormat="1" applyFont="1" applyFill="1" applyBorder="1" applyAlignment="1">
      <alignment horizontal="right" vertical="center"/>
    </xf>
    <xf numFmtId="4" fontId="8" fillId="5" borderId="3" xfId="0" applyNumberFormat="1" applyFont="1" applyFill="1" applyBorder="1" applyAlignment="1">
      <alignment horizontal="right" vertical="center"/>
    </xf>
    <xf numFmtId="4" fontId="3" fillId="3" borderId="42" xfId="0" applyNumberFormat="1" applyFont="1" applyFill="1" applyBorder="1" applyAlignment="1">
      <alignment horizontal="right" vertical="center"/>
    </xf>
    <xf numFmtId="4" fontId="3" fillId="3" borderId="46" xfId="0" applyNumberFormat="1" applyFont="1" applyFill="1" applyBorder="1" applyAlignment="1">
      <alignment horizontal="right" vertical="center"/>
    </xf>
    <xf numFmtId="0" fontId="8" fillId="5" borderId="6"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34" fillId="5" borderId="4" xfId="0" applyFont="1" applyFill="1" applyBorder="1" applyAlignment="1" applyProtection="1">
      <alignment horizontal="left" vertical="center" wrapText="1"/>
      <protection locked="0"/>
    </xf>
    <xf numFmtId="0" fontId="34" fillId="5" borderId="0" xfId="0" applyFont="1" applyFill="1" applyAlignment="1" applyProtection="1">
      <alignment horizontal="left" vertical="center" wrapText="1"/>
      <protection locked="0"/>
    </xf>
    <xf numFmtId="0" fontId="14" fillId="2" borderId="49" xfId="0" applyFont="1" applyFill="1" applyBorder="1" applyAlignment="1" applyProtection="1">
      <alignment horizontal="center" vertical="center" wrapText="1"/>
      <protection locked="0"/>
    </xf>
    <xf numFmtId="0" fontId="14" fillId="2" borderId="47" xfId="0" applyFont="1" applyFill="1" applyBorder="1" applyAlignment="1" applyProtection="1">
      <alignment horizontal="center" vertical="center"/>
      <protection locked="0"/>
    </xf>
    <xf numFmtId="0" fontId="14" fillId="2" borderId="17" xfId="0" applyFont="1" applyFill="1" applyBorder="1" applyAlignment="1" applyProtection="1">
      <alignment horizontal="center" vertical="center"/>
      <protection locked="0"/>
    </xf>
    <xf numFmtId="0" fontId="14" fillId="2" borderId="49" xfId="0" applyFont="1" applyFill="1" applyBorder="1" applyAlignment="1" applyProtection="1">
      <alignment horizontal="center" vertical="center"/>
      <protection locked="0"/>
    </xf>
    <xf numFmtId="0" fontId="4" fillId="3" borderId="50" xfId="0" applyFont="1" applyFill="1" applyBorder="1" applyAlignment="1" applyProtection="1">
      <alignment horizontal="left" vertical="center"/>
      <protection locked="0"/>
    </xf>
    <xf numFmtId="0" fontId="4" fillId="3" borderId="43" xfId="0" applyFont="1" applyFill="1" applyBorder="1" applyAlignment="1" applyProtection="1">
      <alignment horizontal="left" vertical="center"/>
      <protection locked="0"/>
    </xf>
    <xf numFmtId="0" fontId="4" fillId="3" borderId="44" xfId="0" applyFont="1" applyFill="1" applyBorder="1" applyAlignment="1" applyProtection="1">
      <alignment horizontal="left" vertical="center"/>
      <protection locked="0"/>
    </xf>
    <xf numFmtId="0" fontId="3" fillId="3" borderId="42"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165" fontId="35" fillId="5" borderId="0" xfId="0" applyNumberFormat="1" applyFont="1" applyFill="1" applyAlignment="1" applyProtection="1">
      <alignment horizontal="center" vertical="center"/>
      <protection locked="0"/>
    </xf>
    <xf numFmtId="165" fontId="35" fillId="5" borderId="5" xfId="0" applyNumberFormat="1" applyFont="1" applyFill="1" applyBorder="1" applyAlignment="1" applyProtection="1">
      <alignment horizontal="center" vertical="center"/>
      <protection locked="0"/>
    </xf>
    <xf numFmtId="0" fontId="34" fillId="5" borderId="18" xfId="0" applyFont="1" applyFill="1" applyBorder="1" applyAlignment="1" applyProtection="1">
      <alignment horizontal="left" vertical="center"/>
      <protection locked="0"/>
    </xf>
    <xf numFmtId="0" fontId="34" fillId="5" borderId="25" xfId="0" applyFont="1" applyFill="1" applyBorder="1" applyAlignment="1" applyProtection="1">
      <alignment horizontal="left" vertical="center"/>
      <protection locked="0"/>
    </xf>
    <xf numFmtId="0" fontId="34" fillId="5" borderId="25" xfId="0" applyFont="1" applyFill="1" applyBorder="1" applyAlignment="1" applyProtection="1">
      <alignment horizontal="center" vertical="center"/>
      <protection locked="0"/>
    </xf>
    <xf numFmtId="0" fontId="34" fillId="5" borderId="35" xfId="0" applyFont="1" applyFill="1" applyBorder="1" applyAlignment="1" applyProtection="1">
      <alignment horizontal="center" vertical="center"/>
      <protection locked="0"/>
    </xf>
    <xf numFmtId="0" fontId="35" fillId="5" borderId="25" xfId="0" applyFont="1" applyFill="1" applyBorder="1" applyAlignment="1" applyProtection="1">
      <alignment horizontal="center" vertical="center"/>
      <protection locked="0"/>
    </xf>
    <xf numFmtId="0" fontId="35" fillId="5" borderId="35" xfId="0" applyFont="1" applyFill="1" applyBorder="1" applyAlignment="1" applyProtection="1">
      <alignment horizontal="center" vertical="center"/>
      <protection locked="0"/>
    </xf>
    <xf numFmtId="0" fontId="34" fillId="5" borderId="6" xfId="0" applyFont="1" applyFill="1" applyBorder="1" applyAlignment="1" applyProtection="1">
      <alignment horizontal="center" vertical="center" wrapText="1"/>
      <protection locked="0"/>
    </xf>
    <xf numFmtId="0" fontId="34" fillId="5" borderId="10" xfId="0" applyFont="1" applyFill="1" applyBorder="1" applyAlignment="1" applyProtection="1">
      <alignment horizontal="center" vertical="center" wrapText="1"/>
      <protection locked="0"/>
    </xf>
    <xf numFmtId="0" fontId="14" fillId="2" borderId="16" xfId="0" applyFont="1" applyFill="1" applyBorder="1" applyAlignment="1" applyProtection="1">
      <alignment horizontal="center" vertical="center"/>
      <protection locked="0"/>
    </xf>
    <xf numFmtId="0" fontId="34" fillId="5" borderId="31" xfId="0" applyFont="1" applyFill="1" applyBorder="1" applyAlignment="1" applyProtection="1">
      <alignment horizontal="center" vertical="center"/>
      <protection locked="0"/>
    </xf>
    <xf numFmtId="0" fontId="34" fillId="5" borderId="16" xfId="0" applyFont="1" applyFill="1" applyBorder="1" applyAlignment="1" applyProtection="1">
      <alignment horizontal="center" vertical="center"/>
      <protection locked="0"/>
    </xf>
    <xf numFmtId="0" fontId="34" fillId="5" borderId="29" xfId="0" applyFont="1" applyFill="1" applyBorder="1" applyAlignment="1" applyProtection="1">
      <alignment horizontal="center" vertical="center"/>
      <protection locked="0"/>
    </xf>
    <xf numFmtId="0" fontId="35" fillId="5" borderId="31"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center" vertical="center" wrapText="1"/>
      <protection locked="0"/>
    </xf>
    <xf numFmtId="0" fontId="9" fillId="2" borderId="17" xfId="0" applyFont="1" applyFill="1" applyBorder="1" applyAlignment="1" applyProtection="1">
      <alignment horizontal="center" vertical="center" wrapText="1"/>
      <protection locked="0"/>
    </xf>
    <xf numFmtId="165" fontId="16" fillId="2" borderId="0" xfId="0" applyNumberFormat="1" applyFont="1" applyFill="1" applyAlignment="1">
      <alignment horizontal="center" vertical="center"/>
    </xf>
    <xf numFmtId="4" fontId="27" fillId="2" borderId="25" xfId="0" applyNumberFormat="1" applyFont="1" applyFill="1" applyBorder="1" applyAlignment="1">
      <alignment horizontal="right"/>
    </xf>
    <xf numFmtId="4" fontId="27" fillId="2" borderId="31" xfId="0" applyNumberFormat="1" applyFont="1" applyFill="1" applyBorder="1" applyAlignment="1">
      <alignment horizontal="right"/>
    </xf>
    <xf numFmtId="166" fontId="26" fillId="4" borderId="40" xfId="0" applyNumberFormat="1" applyFont="1" applyFill="1" applyBorder="1" applyAlignment="1">
      <alignment horizontal="right"/>
    </xf>
    <xf numFmtId="166" fontId="26" fillId="4" borderId="41" xfId="0" applyNumberFormat="1" applyFont="1" applyFill="1" applyBorder="1" applyAlignment="1">
      <alignment horizontal="right"/>
    </xf>
    <xf numFmtId="166" fontId="16" fillId="2" borderId="0" xfId="0" applyNumberFormat="1" applyFont="1" applyFill="1" applyAlignment="1">
      <alignment horizontal="center" vertical="center"/>
    </xf>
    <xf numFmtId="4" fontId="14" fillId="2" borderId="2" xfId="0" applyNumberFormat="1" applyFont="1" applyFill="1" applyBorder="1" applyAlignment="1" applyProtection="1">
      <alignment horizontal="center"/>
      <protection locked="0"/>
    </xf>
    <xf numFmtId="4" fontId="14" fillId="2" borderId="3" xfId="0" applyNumberFormat="1" applyFont="1" applyFill="1" applyBorder="1" applyAlignment="1" applyProtection="1">
      <alignment horizontal="center"/>
      <protection locked="0"/>
    </xf>
    <xf numFmtId="4" fontId="9" fillId="2" borderId="6" xfId="0" applyNumberFormat="1" applyFont="1" applyFill="1" applyBorder="1" applyAlignment="1">
      <alignment horizontal="right"/>
    </xf>
    <xf numFmtId="4" fontId="9" fillId="2" borderId="45" xfId="0" applyNumberFormat="1" applyFont="1" applyFill="1" applyBorder="1" applyAlignment="1">
      <alignment horizontal="right"/>
    </xf>
    <xf numFmtId="4" fontId="8" fillId="2" borderId="25" xfId="0" applyNumberFormat="1" applyFont="1" applyFill="1" applyBorder="1" applyAlignment="1">
      <alignment horizontal="right"/>
    </xf>
    <xf numFmtId="4" fontId="8" fillId="2" borderId="31" xfId="0" applyNumberFormat="1" applyFont="1" applyFill="1" applyBorder="1" applyAlignment="1">
      <alignment horizontal="right"/>
    </xf>
    <xf numFmtId="0" fontId="29" fillId="5" borderId="1"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3" xfId="0" applyFont="1" applyFill="1" applyBorder="1" applyAlignment="1">
      <alignment horizontal="center" vertical="center"/>
    </xf>
    <xf numFmtId="0" fontId="3" fillId="3" borderId="4" xfId="0" applyFont="1" applyFill="1" applyBorder="1" applyAlignment="1" applyProtection="1">
      <alignment horizontal="left" vertical="center"/>
      <protection locked="0"/>
    </xf>
    <xf numFmtId="0" fontId="3" fillId="3" borderId="0" xfId="0" applyFont="1" applyFill="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4" fontId="26" fillId="2" borderId="6" xfId="0" applyNumberFormat="1" applyFont="1" applyFill="1" applyBorder="1" applyAlignment="1">
      <alignment horizontal="left"/>
    </xf>
    <xf numFmtId="4" fontId="38" fillId="2" borderId="6" xfId="0" applyNumberFormat="1" applyFont="1" applyFill="1" applyBorder="1" applyAlignment="1" applyProtection="1">
      <alignment horizontal="right"/>
      <protection locked="0"/>
    </xf>
    <xf numFmtId="4" fontId="38" fillId="2" borderId="45" xfId="0" applyNumberFormat="1" applyFont="1" applyFill="1" applyBorder="1" applyAlignment="1" applyProtection="1">
      <alignment horizontal="right"/>
      <protection locked="0"/>
    </xf>
    <xf numFmtId="4" fontId="26" fillId="4" borderId="39" xfId="0" applyNumberFormat="1" applyFont="1" applyFill="1" applyBorder="1" applyAlignment="1">
      <alignment horizontal="left"/>
    </xf>
    <xf numFmtId="4" fontId="26" fillId="4" borderId="40" xfId="0" applyNumberFormat="1" applyFont="1" applyFill="1" applyBorder="1" applyAlignment="1">
      <alignment horizontal="left"/>
    </xf>
    <xf numFmtId="0" fontId="22" fillId="0" borderId="23" xfId="0" applyFont="1" applyBorder="1" applyAlignment="1" applyProtection="1">
      <alignment horizontal="left" vertical="top" wrapText="1"/>
      <protection locked="0"/>
    </xf>
    <xf numFmtId="0" fontId="22" fillId="0" borderId="37" xfId="0" applyFont="1" applyBorder="1" applyAlignment="1" applyProtection="1">
      <alignment horizontal="left" vertical="top" wrapText="1"/>
      <protection locked="0"/>
    </xf>
    <xf numFmtId="0" fontId="22" fillId="0" borderId="38"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22" fillId="0" borderId="24"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8" fillId="2" borderId="4" xfId="0" applyFont="1" applyFill="1" applyBorder="1" applyAlignment="1">
      <alignment horizontal="center" wrapText="1"/>
    </xf>
    <xf numFmtId="0" fontId="28" fillId="2" borderId="0" xfId="0" applyFont="1" applyFill="1" applyAlignment="1">
      <alignment horizontal="center" wrapText="1"/>
    </xf>
    <xf numFmtId="0" fontId="28" fillId="2" borderId="5" xfId="0" applyFont="1" applyFill="1" applyBorder="1" applyAlignment="1">
      <alignment horizontal="center" wrapText="1"/>
    </xf>
    <xf numFmtId="0" fontId="3" fillId="3" borderId="18"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41" fillId="3" borderId="25" xfId="0" applyFont="1" applyFill="1" applyBorder="1" applyAlignment="1">
      <alignment horizontal="left" vertical="center" wrapText="1"/>
    </xf>
    <xf numFmtId="0" fontId="41" fillId="3" borderId="35" xfId="0" applyFont="1" applyFill="1" applyBorder="1" applyAlignment="1">
      <alignment horizontal="left" vertical="center" wrapText="1"/>
    </xf>
    <xf numFmtId="0" fontId="35" fillId="0" borderId="23" xfId="0" applyFont="1" applyBorder="1" applyAlignment="1" applyProtection="1">
      <alignment horizontal="left" vertical="top" wrapText="1"/>
      <protection locked="0"/>
    </xf>
    <xf numFmtId="0" fontId="35" fillId="0" borderId="37" xfId="0" applyFont="1" applyBorder="1" applyAlignment="1" applyProtection="1">
      <alignment horizontal="left" vertical="top" wrapText="1"/>
      <protection locked="0"/>
    </xf>
    <xf numFmtId="0" fontId="35" fillId="0" borderId="38"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5" fillId="0" borderId="1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2" xfId="0" applyFont="1" applyBorder="1" applyAlignment="1" applyProtection="1">
      <alignment horizontal="left" vertical="top" wrapText="1"/>
      <protection locked="0"/>
    </xf>
    <xf numFmtId="0" fontId="35" fillId="0" borderId="36" xfId="0" applyFont="1" applyBorder="1" applyAlignment="1" applyProtection="1">
      <alignment horizontal="left" vertical="top" wrapText="1"/>
      <protection locked="0"/>
    </xf>
    <xf numFmtId="0" fontId="35" fillId="5" borderId="61" xfId="0" applyFont="1" applyFill="1" applyBorder="1" applyAlignment="1" applyProtection="1">
      <alignment vertical="center" wrapText="1"/>
      <protection locked="0"/>
    </xf>
    <xf numFmtId="0" fontId="35" fillId="5" borderId="62" xfId="0" applyFont="1" applyFill="1" applyBorder="1" applyAlignment="1" applyProtection="1">
      <alignment vertical="center" wrapText="1"/>
      <protection locked="0"/>
    </xf>
    <xf numFmtId="0" fontId="35" fillId="5" borderId="60" xfId="0" applyFont="1" applyFill="1" applyBorder="1" applyAlignment="1" applyProtection="1">
      <alignment vertical="center" wrapText="1"/>
      <protection locked="0"/>
    </xf>
    <xf numFmtId="0" fontId="36" fillId="8" borderId="54" xfId="0" applyFont="1" applyFill="1" applyBorder="1" applyAlignment="1">
      <alignment horizontal="center" vertical="center" textRotation="65"/>
    </xf>
    <xf numFmtId="0" fontId="36" fillId="8" borderId="55" xfId="0" applyFont="1" applyFill="1" applyBorder="1" applyAlignment="1">
      <alignment horizontal="center" vertical="center" textRotation="65"/>
    </xf>
    <xf numFmtId="0" fontId="36" fillId="8" borderId="56" xfId="0" applyFont="1" applyFill="1" applyBorder="1" applyAlignment="1">
      <alignment horizontal="center" vertical="center" textRotation="65"/>
    </xf>
    <xf numFmtId="0" fontId="26" fillId="2" borderId="25" xfId="0" applyFont="1" applyFill="1" applyBorder="1"/>
    <xf numFmtId="0" fontId="34" fillId="8" borderId="24" xfId="0" applyFont="1" applyFill="1" applyBorder="1" applyAlignment="1">
      <alignment horizontal="center" vertical="center" wrapText="1"/>
    </xf>
    <xf numFmtId="0" fontId="34" fillId="8" borderId="6" xfId="0" applyFont="1" applyFill="1" applyBorder="1" applyAlignment="1">
      <alignment horizontal="center" vertical="center" wrapText="1"/>
    </xf>
    <xf numFmtId="0" fontId="34" fillId="8" borderId="45" xfId="0" applyFont="1" applyFill="1" applyBorder="1" applyAlignment="1">
      <alignment horizontal="center" vertical="center" wrapText="1"/>
    </xf>
    <xf numFmtId="0" fontId="35" fillId="5" borderId="63" xfId="0" applyFont="1" applyFill="1" applyBorder="1" applyAlignment="1">
      <alignment horizontal="left" vertical="center" wrapText="1"/>
    </xf>
    <xf numFmtId="0" fontId="35" fillId="5" borderId="14" xfId="0" applyFont="1" applyFill="1" applyBorder="1" applyAlignment="1">
      <alignment horizontal="left" vertical="center" wrapText="1"/>
    </xf>
    <xf numFmtId="0" fontId="35" fillId="5" borderId="64" xfId="0" applyFont="1" applyFill="1" applyBorder="1" applyAlignment="1" applyProtection="1">
      <alignment horizontal="center" vertical="center" wrapText="1"/>
      <protection locked="0"/>
    </xf>
    <xf numFmtId="0" fontId="35" fillId="5" borderId="15" xfId="0" applyFont="1" applyFill="1" applyBorder="1" applyAlignment="1" applyProtection="1">
      <alignment horizontal="center" vertical="center" wrapTex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protection locked="0"/>
    </xf>
    <xf numFmtId="0" fontId="3" fillId="5" borderId="9" xfId="0" applyFont="1" applyFill="1" applyBorder="1" applyAlignment="1" applyProtection="1">
      <alignment horizontal="center" vertical="center" wrapText="1"/>
      <protection locked="0"/>
    </xf>
    <xf numFmtId="0" fontId="8" fillId="5" borderId="7"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35" fillId="5" borderId="61" xfId="0" applyFont="1" applyFill="1" applyBorder="1" applyAlignment="1" applyProtection="1">
      <alignment horizontal="center"/>
      <protection locked="0"/>
    </xf>
    <xf numFmtId="0" fontId="35" fillId="5" borderId="15" xfId="0" applyFont="1" applyFill="1" applyBorder="1" applyAlignment="1" applyProtection="1">
      <alignment horizontal="center"/>
      <protection locked="0"/>
    </xf>
    <xf numFmtId="0" fontId="34" fillId="8" borderId="39" xfId="0" applyFont="1" applyFill="1" applyBorder="1" applyAlignment="1">
      <alignment horizontal="center" vertical="center" wrapText="1"/>
    </xf>
    <xf numFmtId="0" fontId="34" fillId="8" borderId="40" xfId="0" applyFont="1" applyFill="1" applyBorder="1" applyAlignment="1">
      <alignment horizontal="center" vertical="center" wrapText="1"/>
    </xf>
    <xf numFmtId="0" fontId="34" fillId="8" borderId="41" xfId="0" applyFont="1" applyFill="1" applyBorder="1" applyAlignment="1">
      <alignment horizontal="center" vertical="center" wrapText="1"/>
    </xf>
    <xf numFmtId="0" fontId="9" fillId="8" borderId="27" xfId="0" applyFont="1" applyFill="1" applyBorder="1" applyAlignment="1" applyProtection="1">
      <alignment horizontal="center" vertical="center" wrapText="1"/>
      <protection locked="0"/>
    </xf>
    <xf numFmtId="0" fontId="3" fillId="8" borderId="22" xfId="0" applyFont="1" applyFill="1" applyBorder="1" applyAlignment="1" applyProtection="1">
      <alignment horizontal="center" vertical="center" wrapText="1"/>
      <protection locked="0"/>
    </xf>
    <xf numFmtId="0" fontId="3" fillId="8" borderId="34" xfId="0" applyFont="1" applyFill="1" applyBorder="1" applyAlignment="1" applyProtection="1">
      <alignment horizontal="center" vertical="center" wrapText="1"/>
      <protection locked="0"/>
    </xf>
    <xf numFmtId="0" fontId="16" fillId="2" borderId="25" xfId="0" applyFont="1" applyFill="1" applyBorder="1" applyAlignment="1">
      <alignment horizontal="left" vertical="center" wrapText="1"/>
    </xf>
    <xf numFmtId="0" fontId="16" fillId="2" borderId="35" xfId="0" applyFont="1" applyFill="1" applyBorder="1" applyAlignment="1">
      <alignment horizontal="left" vertical="center" wrapText="1"/>
    </xf>
    <xf numFmtId="4" fontId="8" fillId="2" borderId="48" xfId="0" applyNumberFormat="1" applyFont="1" applyFill="1" applyBorder="1" applyAlignment="1">
      <alignment horizontal="right" vertical="center"/>
    </xf>
    <xf numFmtId="4" fontId="8" fillId="2" borderId="49" xfId="0" applyNumberFormat="1" applyFont="1" applyFill="1" applyBorder="1" applyAlignment="1">
      <alignment horizontal="right" vertical="center"/>
    </xf>
    <xf numFmtId="0" fontId="8" fillId="5" borderId="33" xfId="0" applyFont="1" applyFill="1" applyBorder="1" applyAlignment="1" applyProtection="1">
      <alignment horizontal="left" vertical="center" wrapText="1"/>
      <protection locked="0"/>
    </xf>
    <xf numFmtId="0" fontId="35" fillId="5" borderId="2" xfId="0" applyFont="1" applyFill="1" applyBorder="1" applyAlignment="1" applyProtection="1">
      <alignment horizontal="left" vertical="center" wrapText="1"/>
      <protection locked="0"/>
    </xf>
    <xf numFmtId="0" fontId="35" fillId="5" borderId="36" xfId="0" applyFont="1" applyFill="1" applyBorder="1" applyAlignment="1" applyProtection="1">
      <alignment horizontal="left" vertical="center" wrapText="1"/>
      <protection locked="0"/>
    </xf>
    <xf numFmtId="0" fontId="26" fillId="2" borderId="6" xfId="0" applyFont="1" applyFill="1" applyBorder="1"/>
    <xf numFmtId="0" fontId="8" fillId="0" borderId="28" xfId="0" applyFont="1" applyBorder="1" applyAlignment="1">
      <alignment horizontal="left" vertical="center" wrapText="1"/>
    </xf>
    <xf numFmtId="0" fontId="35" fillId="0" borderId="16" xfId="0" applyFont="1" applyBorder="1" applyAlignment="1">
      <alignment horizontal="left" vertical="center" wrapText="1"/>
    </xf>
    <xf numFmtId="0" fontId="35" fillId="0" borderId="29" xfId="0" applyFont="1" applyBorder="1" applyAlignment="1">
      <alignment horizontal="left" vertical="center" wrapText="1"/>
    </xf>
    <xf numFmtId="0" fontId="8" fillId="5" borderId="28" xfId="0" applyFont="1" applyFill="1" applyBorder="1" applyAlignment="1">
      <alignment horizontal="left" vertical="center"/>
    </xf>
    <xf numFmtId="0" fontId="35" fillId="5" borderId="16" xfId="0" applyFont="1" applyFill="1" applyBorder="1" applyAlignment="1">
      <alignment horizontal="left" vertical="center"/>
    </xf>
    <xf numFmtId="0" fontId="35" fillId="5" borderId="29" xfId="0" applyFont="1" applyFill="1" applyBorder="1" applyAlignment="1">
      <alignment horizontal="left" vertical="center"/>
    </xf>
    <xf numFmtId="43" fontId="8" fillId="5" borderId="28" xfId="1" applyFont="1" applyFill="1" applyBorder="1" applyAlignment="1" applyProtection="1">
      <alignment horizontal="right" vertical="center" wrapText="1"/>
    </xf>
    <xf numFmtId="43" fontId="8" fillId="5" borderId="29" xfId="1" applyFont="1" applyFill="1" applyBorder="1" applyAlignment="1" applyProtection="1">
      <alignment horizontal="right" vertical="center" wrapText="1"/>
    </xf>
    <xf numFmtId="43" fontId="8" fillId="5" borderId="20" xfId="3" applyFont="1" applyFill="1" applyBorder="1" applyAlignment="1" applyProtection="1">
      <alignment horizontal="right" vertical="center" wrapText="1"/>
    </xf>
    <xf numFmtId="43" fontId="25" fillId="2" borderId="20" xfId="1" applyFont="1" applyFill="1" applyBorder="1" applyAlignment="1" applyProtection="1">
      <alignment vertical="center"/>
    </xf>
    <xf numFmtId="43" fontId="25" fillId="2" borderId="35" xfId="1" applyFont="1" applyFill="1" applyBorder="1" applyAlignment="1" applyProtection="1">
      <alignment vertical="center"/>
    </xf>
    <xf numFmtId="43" fontId="8" fillId="2" borderId="20" xfId="1" applyFont="1" applyFill="1" applyBorder="1" applyAlignment="1" applyProtection="1">
      <alignment horizontal="right" vertical="center" wrapText="1"/>
    </xf>
    <xf numFmtId="43" fontId="8" fillId="2" borderId="25" xfId="1" applyFont="1" applyFill="1" applyBorder="1" applyAlignment="1" applyProtection="1">
      <alignment horizontal="right" vertical="center" wrapText="1"/>
    </xf>
    <xf numFmtId="0" fontId="9" fillId="6" borderId="20" xfId="0" applyFont="1" applyFill="1" applyBorder="1" applyAlignment="1">
      <alignment horizontal="left" vertical="center" wrapText="1"/>
    </xf>
    <xf numFmtId="0" fontId="9" fillId="6" borderId="25" xfId="0" applyFont="1" applyFill="1" applyBorder="1" applyAlignment="1">
      <alignment horizontal="left" vertical="center" wrapText="1"/>
    </xf>
    <xf numFmtId="0" fontId="9" fillId="6" borderId="31" xfId="0" applyFont="1" applyFill="1" applyBorder="1" applyAlignment="1">
      <alignment horizontal="left" vertical="center" wrapText="1"/>
    </xf>
    <xf numFmtId="0" fontId="9" fillId="6" borderId="28" xfId="0" applyFont="1" applyFill="1" applyBorder="1" applyAlignment="1">
      <alignment horizontal="left" vertical="center" wrapText="1"/>
    </xf>
    <xf numFmtId="0" fontId="9" fillId="6" borderId="16" xfId="0" applyFont="1" applyFill="1" applyBorder="1" applyAlignment="1">
      <alignment horizontal="left" vertical="center" wrapText="1"/>
    </xf>
    <xf numFmtId="0" fontId="9" fillId="6" borderId="17" xfId="0" applyFont="1" applyFill="1" applyBorder="1" applyAlignment="1">
      <alignment horizontal="left" vertical="center" wrapText="1"/>
    </xf>
    <xf numFmtId="43" fontId="24" fillId="2" borderId="20" xfId="3" applyFont="1" applyFill="1" applyBorder="1" applyAlignment="1" applyProtection="1">
      <alignment vertical="center"/>
    </xf>
    <xf numFmtId="43" fontId="24" fillId="2" borderId="35" xfId="3" applyFont="1" applyFill="1" applyBorder="1" applyAlignment="1" applyProtection="1">
      <alignment vertical="center"/>
    </xf>
    <xf numFmtId="4" fontId="8" fillId="5" borderId="11" xfId="0" applyNumberFormat="1" applyFont="1" applyFill="1" applyBorder="1" applyAlignment="1">
      <alignment horizontal="right" vertical="center"/>
    </xf>
    <xf numFmtId="4" fontId="8" fillId="5" borderId="45" xfId="0" applyNumberFormat="1" applyFont="1" applyFill="1" applyBorder="1" applyAlignment="1">
      <alignment horizontal="right" vertical="center"/>
    </xf>
    <xf numFmtId="0" fontId="17"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6" fillId="2" borderId="2" xfId="0" applyFont="1" applyFill="1" applyBorder="1" applyAlignment="1">
      <alignment horizontal="left" vertical="center"/>
    </xf>
    <xf numFmtId="0" fontId="17" fillId="2" borderId="33" xfId="0" applyFont="1" applyFill="1" applyBorder="1" applyAlignment="1">
      <alignment horizontal="left" vertical="center" wrapText="1"/>
    </xf>
    <xf numFmtId="0" fontId="16" fillId="2" borderId="36" xfId="0" applyFont="1" applyFill="1" applyBorder="1" applyAlignment="1">
      <alignment horizontal="left" vertical="center"/>
    </xf>
    <xf numFmtId="0" fontId="16" fillId="2" borderId="2" xfId="0" applyFont="1" applyFill="1" applyBorder="1" applyAlignment="1" applyProtection="1">
      <alignment horizontal="left" vertical="center"/>
      <protection locked="0"/>
    </xf>
    <xf numFmtId="0" fontId="16" fillId="2" borderId="3" xfId="0" applyFont="1" applyFill="1" applyBorder="1" applyAlignment="1" applyProtection="1">
      <alignment horizontal="left" vertical="center"/>
      <protection locked="0"/>
    </xf>
    <xf numFmtId="0" fontId="4" fillId="3" borderId="42" xfId="0" applyFont="1" applyFill="1" applyBorder="1" applyAlignment="1">
      <alignment horizontal="center" vertical="center"/>
    </xf>
    <xf numFmtId="0" fontId="18" fillId="3" borderId="44" xfId="0" applyFont="1" applyFill="1" applyBorder="1" applyAlignment="1">
      <alignment horizontal="center" vertical="center"/>
    </xf>
    <xf numFmtId="43" fontId="8" fillId="5" borderId="16" xfId="1" applyFont="1" applyFill="1" applyBorder="1" applyAlignment="1" applyProtection="1">
      <alignment horizontal="right" vertical="center" wrapText="1"/>
    </xf>
    <xf numFmtId="4" fontId="8" fillId="5" borderId="28" xfId="0" applyNumberFormat="1" applyFont="1" applyFill="1" applyBorder="1" applyAlignment="1">
      <alignment horizontal="right" vertical="center"/>
    </xf>
    <xf numFmtId="4" fontId="8" fillId="5" borderId="17" xfId="0" applyNumberFormat="1" applyFont="1" applyFill="1" applyBorder="1" applyAlignment="1">
      <alignment horizontal="right" vertical="center"/>
    </xf>
    <xf numFmtId="0" fontId="3" fillId="6" borderId="11" xfId="0" applyFont="1" applyFill="1" applyBorder="1" applyAlignment="1">
      <alignment horizontal="left" vertical="center" wrapText="1"/>
    </xf>
    <xf numFmtId="0" fontId="36" fillId="6" borderId="6" xfId="0" applyFont="1" applyFill="1" applyBorder="1" applyAlignment="1">
      <alignment horizontal="left" vertical="center" wrapText="1"/>
    </xf>
    <xf numFmtId="0" fontId="36" fillId="6" borderId="10" xfId="0" applyFont="1" applyFill="1" applyBorder="1" applyAlignment="1">
      <alignment horizontal="left" vertical="center" wrapText="1"/>
    </xf>
    <xf numFmtId="0" fontId="36" fillId="6" borderId="6" xfId="0" applyFont="1" applyFill="1" applyBorder="1" applyAlignment="1">
      <alignment horizontal="left" vertical="center"/>
    </xf>
    <xf numFmtId="0" fontId="36" fillId="6" borderId="10" xfId="0" applyFont="1" applyFill="1" applyBorder="1" applyAlignment="1">
      <alignment horizontal="left" vertical="center"/>
    </xf>
    <xf numFmtId="0" fontId="4" fillId="6" borderId="11" xfId="0" applyFont="1" applyFill="1" applyBorder="1" applyAlignment="1">
      <alignment horizontal="center" vertical="center"/>
    </xf>
    <xf numFmtId="0" fontId="36" fillId="6" borderId="10" xfId="0" applyFont="1" applyFill="1" applyBorder="1" applyAlignment="1">
      <alignment horizontal="center" vertical="center"/>
    </xf>
    <xf numFmtId="0" fontId="4" fillId="6" borderId="42" xfId="0" applyFont="1" applyFill="1" applyBorder="1" applyAlignment="1">
      <alignment horizontal="center" vertical="center"/>
    </xf>
    <xf numFmtId="0" fontId="36" fillId="6" borderId="44" xfId="0" applyFont="1" applyFill="1" applyBorder="1" applyAlignment="1">
      <alignment horizontal="center" vertical="center"/>
    </xf>
    <xf numFmtId="0" fontId="8" fillId="5" borderId="48" xfId="0" applyFont="1" applyFill="1" applyBorder="1" applyAlignment="1">
      <alignment horizontal="left" vertical="center" wrapText="1"/>
    </xf>
    <xf numFmtId="0" fontId="35" fillId="5" borderId="37" xfId="0" applyFont="1" applyFill="1" applyBorder="1" applyAlignment="1">
      <alignment horizontal="left" vertical="center" wrapText="1"/>
    </xf>
    <xf numFmtId="0" fontId="35" fillId="5" borderId="38" xfId="0" applyFont="1" applyFill="1" applyBorder="1" applyAlignment="1">
      <alignment horizontal="left" vertical="center" wrapText="1"/>
    </xf>
    <xf numFmtId="43" fontId="8" fillId="2" borderId="11" xfId="1" applyFont="1" applyFill="1" applyBorder="1" applyAlignment="1" applyProtection="1">
      <alignment horizontal="right" vertical="center" wrapText="1"/>
    </xf>
    <xf numFmtId="43" fontId="8" fillId="2" borderId="6" xfId="1" applyFont="1" applyFill="1" applyBorder="1" applyAlignment="1" applyProtection="1">
      <alignment horizontal="right" vertical="center" wrapText="1"/>
    </xf>
    <xf numFmtId="0" fontId="29" fillId="2" borderId="1"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3" xfId="0" applyFont="1" applyFill="1" applyBorder="1" applyAlignment="1">
      <alignment horizontal="center" vertical="center"/>
    </xf>
    <xf numFmtId="166" fontId="26" fillId="6" borderId="40" xfId="0" applyNumberFormat="1" applyFont="1" applyFill="1" applyBorder="1" applyAlignment="1">
      <alignment horizontal="right"/>
    </xf>
    <xf numFmtId="166" fontId="26" fillId="6" borderId="41" xfId="0" applyNumberFormat="1" applyFont="1" applyFill="1" applyBorder="1" applyAlignment="1">
      <alignment horizontal="right"/>
    </xf>
    <xf numFmtId="0" fontId="13" fillId="2" borderId="23" xfId="0" applyFont="1" applyFill="1" applyBorder="1" applyAlignment="1" applyProtection="1">
      <alignment horizontal="left" vertical="top" wrapText="1"/>
      <protection locked="0"/>
    </xf>
    <xf numFmtId="0" fontId="13" fillId="2" borderId="37" xfId="0" applyFont="1" applyFill="1" applyBorder="1" applyAlignment="1" applyProtection="1">
      <alignment horizontal="left" vertical="top" wrapText="1"/>
      <protection locked="0"/>
    </xf>
    <xf numFmtId="0" fontId="13" fillId="2" borderId="49" xfId="0" applyFont="1" applyFill="1" applyBorder="1" applyAlignment="1" applyProtection="1">
      <alignment horizontal="left" vertical="top" wrapText="1"/>
      <protection locked="0"/>
    </xf>
    <xf numFmtId="0" fontId="13" fillId="2" borderId="4"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5" xfId="0" applyFont="1" applyFill="1" applyBorder="1" applyAlignment="1" applyProtection="1">
      <alignment horizontal="left" vertical="top" wrapText="1"/>
      <protection locked="0"/>
    </xf>
    <xf numFmtId="0" fontId="13" fillId="2" borderId="1" xfId="0" applyFont="1" applyFill="1" applyBorder="1" applyAlignment="1" applyProtection="1">
      <alignment horizontal="left" vertical="top" wrapText="1"/>
      <protection locked="0"/>
    </xf>
    <xf numFmtId="0" fontId="13" fillId="2" borderId="2" xfId="0" applyFont="1" applyFill="1" applyBorder="1" applyAlignment="1" applyProtection="1">
      <alignment horizontal="left" vertical="top" wrapText="1"/>
      <protection locked="0"/>
    </xf>
    <xf numFmtId="0" fontId="13" fillId="2" borderId="3" xfId="0" applyFont="1" applyFill="1" applyBorder="1" applyAlignment="1" applyProtection="1">
      <alignment horizontal="left" vertical="top" wrapText="1"/>
      <protection locked="0"/>
    </xf>
    <xf numFmtId="0" fontId="28" fillId="5" borderId="4" xfId="0" applyFont="1" applyFill="1" applyBorder="1" applyAlignment="1">
      <alignment horizontal="center" wrapText="1"/>
    </xf>
    <xf numFmtId="0" fontId="28" fillId="5" borderId="0" xfId="0" applyFont="1" applyFill="1" applyAlignment="1">
      <alignment horizontal="center" wrapText="1"/>
    </xf>
    <xf numFmtId="0" fontId="28" fillId="5" borderId="5" xfId="0" applyFont="1" applyFill="1" applyBorder="1" applyAlignment="1">
      <alignment horizontal="center" wrapText="1"/>
    </xf>
    <xf numFmtId="0" fontId="4" fillId="3" borderId="50" xfId="0" applyFont="1" applyFill="1" applyBorder="1" applyAlignment="1">
      <alignment horizontal="center" vertical="center"/>
    </xf>
    <xf numFmtId="0" fontId="4" fillId="3" borderId="43" xfId="0" applyFont="1" applyFill="1" applyBorder="1" applyAlignment="1">
      <alignment horizontal="center" vertical="center"/>
    </xf>
    <xf numFmtId="0" fontId="4" fillId="3" borderId="46" xfId="0" applyFont="1" applyFill="1" applyBorder="1" applyAlignment="1">
      <alignment horizontal="center" vertical="center"/>
    </xf>
    <xf numFmtId="0" fontId="31" fillId="6" borderId="39" xfId="0" applyFont="1" applyFill="1" applyBorder="1" applyAlignment="1">
      <alignment horizontal="left"/>
    </xf>
    <xf numFmtId="0" fontId="31" fillId="6" borderId="40" xfId="0" applyFont="1" applyFill="1" applyBorder="1" applyAlignment="1">
      <alignment horizontal="left"/>
    </xf>
    <xf numFmtId="4" fontId="9" fillId="2" borderId="11" xfId="0" applyNumberFormat="1" applyFont="1" applyFill="1" applyBorder="1" applyAlignment="1">
      <alignment horizontal="right" vertical="center"/>
    </xf>
    <xf numFmtId="4" fontId="9" fillId="2" borderId="45" xfId="0" applyNumberFormat="1" applyFont="1" applyFill="1" applyBorder="1" applyAlignment="1">
      <alignment horizontal="right" vertical="center"/>
    </xf>
    <xf numFmtId="0" fontId="9" fillId="2" borderId="20"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9" fillId="2" borderId="35" xfId="0" applyFont="1" applyFill="1" applyBorder="1" applyAlignment="1" applyProtection="1">
      <alignment horizontal="center" vertical="center" wrapText="1"/>
      <protection locked="0"/>
    </xf>
    <xf numFmtId="0" fontId="16" fillId="0" borderId="6" xfId="0" applyFont="1" applyBorder="1" applyAlignment="1">
      <alignment horizontal="left" vertical="center" wrapText="1"/>
    </xf>
    <xf numFmtId="0" fontId="16" fillId="0" borderId="10" xfId="0" applyFont="1" applyBorder="1" applyAlignment="1">
      <alignment horizontal="left" vertical="center" wrapText="1"/>
    </xf>
    <xf numFmtId="0" fontId="16" fillId="2" borderId="6" xfId="0" applyFont="1" applyFill="1" applyBorder="1" applyAlignment="1">
      <alignment horizontal="left" vertical="center"/>
    </xf>
    <xf numFmtId="0" fontId="16" fillId="2" borderId="10" xfId="0" applyFont="1" applyFill="1" applyBorder="1" applyAlignment="1">
      <alignment horizontal="left" vertical="center"/>
    </xf>
    <xf numFmtId="0" fontId="8" fillId="2" borderId="11"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10" xfId="0" applyFont="1" applyFill="1" applyBorder="1" applyAlignment="1">
      <alignment horizontal="left" vertical="center" wrapText="1"/>
    </xf>
    <xf numFmtId="4" fontId="3" fillId="6" borderId="11" xfId="0" applyNumberFormat="1" applyFont="1" applyFill="1" applyBorder="1" applyAlignment="1">
      <alignment horizontal="right" vertical="center"/>
    </xf>
    <xf numFmtId="4" fontId="3" fillId="6" borderId="45" xfId="0" applyNumberFormat="1" applyFont="1" applyFill="1" applyBorder="1" applyAlignment="1">
      <alignment horizontal="right" vertical="center"/>
    </xf>
    <xf numFmtId="0" fontId="9" fillId="3" borderId="43" xfId="0" applyFont="1" applyFill="1" applyBorder="1" applyAlignment="1">
      <alignment horizontal="left" vertical="center" wrapText="1"/>
    </xf>
    <xf numFmtId="0" fontId="9" fillId="3" borderId="44" xfId="0" applyFont="1" applyFill="1" applyBorder="1" applyAlignment="1">
      <alignment horizontal="left" vertical="center" wrapText="1"/>
    </xf>
    <xf numFmtId="43" fontId="41" fillId="2" borderId="20" xfId="1" applyFont="1" applyFill="1" applyBorder="1" applyAlignment="1" applyProtection="1">
      <alignment horizontal="center" vertical="center"/>
      <protection locked="0"/>
    </xf>
    <xf numFmtId="43" fontId="41" fillId="2" borderId="35" xfId="1" applyFont="1" applyFill="1" applyBorder="1" applyAlignment="1" applyProtection="1">
      <alignment horizontal="center" vertical="center"/>
      <protection locked="0"/>
    </xf>
    <xf numFmtId="4" fontId="9" fillId="2" borderId="20" xfId="0" applyNumberFormat="1" applyFont="1" applyFill="1" applyBorder="1" applyAlignment="1" applyProtection="1">
      <alignment horizontal="center" vertical="center"/>
      <protection locked="0"/>
    </xf>
    <xf numFmtId="4" fontId="9" fillId="2" borderId="31" xfId="0" applyNumberFormat="1" applyFont="1" applyFill="1" applyBorder="1" applyAlignment="1" applyProtection="1">
      <alignment horizontal="center" vertical="center"/>
      <protection locked="0"/>
    </xf>
    <xf numFmtId="0" fontId="9" fillId="2" borderId="20"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8" fillId="5" borderId="28" xfId="0" applyFont="1" applyFill="1" applyBorder="1" applyAlignment="1">
      <alignment horizontal="left" vertical="center" wrapText="1"/>
    </xf>
    <xf numFmtId="0" fontId="35" fillId="5" borderId="16" xfId="0" applyFont="1" applyFill="1" applyBorder="1" applyAlignment="1">
      <alignment horizontal="left" vertical="center" wrapText="1"/>
    </xf>
    <xf numFmtId="0" fontId="35" fillId="5" borderId="29"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35" xfId="0" applyFont="1" applyFill="1" applyBorder="1" applyAlignment="1">
      <alignment horizontal="left" vertical="center" wrapText="1"/>
    </xf>
    <xf numFmtId="43" fontId="24" fillId="2" borderId="20" xfId="1" applyFont="1" applyFill="1" applyBorder="1" applyAlignment="1" applyProtection="1">
      <alignment vertical="center"/>
    </xf>
    <xf numFmtId="43" fontId="24" fillId="2" borderId="35" xfId="1" applyFont="1" applyFill="1" applyBorder="1" applyAlignment="1" applyProtection="1">
      <alignment vertical="center"/>
    </xf>
    <xf numFmtId="0" fontId="9" fillId="6" borderId="11" xfId="0" applyFont="1" applyFill="1" applyBorder="1" applyAlignment="1">
      <alignment horizontal="left" vertical="center" wrapText="1"/>
    </xf>
    <xf numFmtId="0" fontId="9" fillId="6" borderId="6" xfId="0" applyFont="1" applyFill="1" applyBorder="1" applyAlignment="1">
      <alignment horizontal="left" vertical="center" wrapText="1"/>
    </xf>
    <xf numFmtId="0" fontId="9" fillId="6" borderId="10" xfId="0" applyFont="1" applyFill="1" applyBorder="1" applyAlignment="1">
      <alignment horizontal="left" vertical="center" wrapText="1"/>
    </xf>
    <xf numFmtId="0" fontId="9" fillId="2" borderId="0" xfId="0" applyFont="1" applyFill="1" applyAlignment="1">
      <alignment horizontal="center"/>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2" borderId="0" xfId="0" applyFont="1" applyFill="1" applyAlignment="1">
      <alignment horizontal="center"/>
    </xf>
    <xf numFmtId="0" fontId="5" fillId="2" borderId="5" xfId="0" applyFont="1" applyFill="1" applyBorder="1" applyAlignment="1">
      <alignment horizontal="center"/>
    </xf>
  </cellXfs>
  <cellStyles count="6">
    <cellStyle name="Comma" xfId="1" builtinId="3"/>
    <cellStyle name="Comma 2" xfId="3" xr:uid="{00000000-0005-0000-0000-000001000000}"/>
    <cellStyle name="Currency 2" xfId="2" xr:uid="{00000000-0005-0000-0000-000002000000}"/>
    <cellStyle name="Hyperlink" xfId="5"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24</xdr:row>
      <xdr:rowOff>0</xdr:rowOff>
    </xdr:from>
    <xdr:to>
      <xdr:col>21</xdr:col>
      <xdr:colOff>257175</xdr:colOff>
      <xdr:row>24</xdr:row>
      <xdr:rowOff>0</xdr:rowOff>
    </xdr:to>
    <xdr:pic>
      <xdr:nvPicPr>
        <xdr:cNvPr id="2" name="Object 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5943600"/>
          <a:ext cx="67532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1</xdr:row>
      <xdr:rowOff>24553</xdr:rowOff>
    </xdr:from>
    <xdr:to>
      <xdr:col>21</xdr:col>
      <xdr:colOff>105649</xdr:colOff>
      <xdr:row>17</xdr:row>
      <xdr:rowOff>143933</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2040"/>
        <a:stretch/>
      </xdr:blipFill>
      <xdr:spPr>
        <a:xfrm>
          <a:off x="0" y="388620"/>
          <a:ext cx="7657916" cy="4581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18</xdr:row>
      <xdr:rowOff>0</xdr:rowOff>
    </xdr:from>
    <xdr:to>
      <xdr:col>18</xdr:col>
      <xdr:colOff>257175</xdr:colOff>
      <xdr:row>18</xdr:row>
      <xdr:rowOff>0</xdr:rowOff>
    </xdr:to>
    <xdr:pic>
      <xdr:nvPicPr>
        <xdr:cNvPr id="3073" name="Object 1">
          <a:extLst>
            <a:ext uri="{FF2B5EF4-FFF2-40B4-BE49-F238E27FC236}">
              <a16:creationId xmlns:a16="http://schemas.microsoft.com/office/drawing/2014/main" id="{00000000-0008-0000-0300-0000010C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6781800"/>
          <a:ext cx="71628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youtube.com/watch?v=0l5kAqGuOx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1"/>
  <sheetViews>
    <sheetView showGridLines="0" tabSelected="1" zoomScale="90" zoomScaleNormal="90" workbookViewId="0">
      <selection sqref="A1:V1"/>
    </sheetView>
  </sheetViews>
  <sheetFormatPr defaultColWidth="4.6640625" defaultRowHeight="13.2" x14ac:dyDescent="0.25"/>
  <cols>
    <col min="1" max="1" width="4.33203125" style="1" customWidth="1"/>
    <col min="2" max="5" width="5.5546875" style="2" customWidth="1"/>
    <col min="6" max="6" width="7.6640625" style="2" customWidth="1"/>
    <col min="7" max="7" width="5.5546875" style="2" customWidth="1"/>
    <col min="8" max="8" width="2.33203125" style="2" customWidth="1"/>
    <col min="9" max="13" width="5.5546875" style="2" customWidth="1"/>
    <col min="14" max="14" width="6.5546875" style="2" customWidth="1"/>
    <col min="15" max="15" width="2.33203125" style="2" customWidth="1"/>
    <col min="16" max="16" width="8.109375" style="2" customWidth="1"/>
    <col min="17" max="19" width="5.5546875" style="2" customWidth="1"/>
    <col min="20" max="20" width="5.44140625" style="2" customWidth="1"/>
    <col min="21" max="21" width="3.6640625" style="2" customWidth="1"/>
    <col min="22" max="22" width="1.6640625" style="2" customWidth="1"/>
    <col min="23" max="23" width="2.44140625" style="1" customWidth="1"/>
    <col min="24" max="38" width="9.33203125" style="1" customWidth="1"/>
    <col min="39" max="250" width="9.33203125" style="2" customWidth="1"/>
    <col min="251" max="251" width="5.5546875" style="2" customWidth="1"/>
    <col min="252" max="252" width="3.44140625" style="2" customWidth="1"/>
    <col min="253" max="16384" width="4.6640625" style="2"/>
  </cols>
  <sheetData>
    <row r="1" spans="1:40" ht="28.5" customHeight="1" x14ac:dyDescent="0.25">
      <c r="A1" s="208" t="s">
        <v>122</v>
      </c>
      <c r="B1" s="209"/>
      <c r="C1" s="209"/>
      <c r="D1" s="209"/>
      <c r="E1" s="209"/>
      <c r="F1" s="209"/>
      <c r="G1" s="209"/>
      <c r="H1" s="209"/>
      <c r="I1" s="209"/>
      <c r="J1" s="209"/>
      <c r="K1" s="209"/>
      <c r="L1" s="209"/>
      <c r="M1" s="209"/>
      <c r="N1" s="209"/>
      <c r="O1" s="209"/>
      <c r="P1" s="209"/>
      <c r="Q1" s="209"/>
      <c r="R1" s="209"/>
      <c r="S1" s="209"/>
      <c r="T1" s="209"/>
      <c r="U1" s="209"/>
      <c r="V1" s="210"/>
      <c r="W1" s="41"/>
      <c r="AM1" s="1"/>
      <c r="AN1" s="1"/>
    </row>
    <row r="2" spans="1:40" s="1" customFormat="1" ht="25.2" customHeight="1" x14ac:dyDescent="0.25">
      <c r="A2" s="7"/>
      <c r="B2" s="37"/>
      <c r="C2" s="37"/>
      <c r="D2" s="37"/>
      <c r="E2" s="37"/>
      <c r="F2" s="37"/>
      <c r="G2" s="37"/>
      <c r="H2" s="37"/>
      <c r="I2" s="38"/>
      <c r="J2" s="39"/>
      <c r="K2" s="39"/>
      <c r="L2" s="39"/>
      <c r="M2" s="39"/>
      <c r="N2" s="39"/>
      <c r="O2" s="39"/>
      <c r="P2" s="39"/>
      <c r="Q2" s="39"/>
      <c r="R2" s="39"/>
      <c r="S2" s="39"/>
      <c r="T2" s="39"/>
      <c r="U2" s="39"/>
      <c r="V2" s="40"/>
    </row>
    <row r="3" spans="1:40" s="1" customFormat="1" ht="25.2" customHeight="1" x14ac:dyDescent="0.25">
      <c r="A3" s="7"/>
      <c r="B3" s="37"/>
      <c r="C3" s="37"/>
      <c r="D3" s="37"/>
      <c r="E3" s="37"/>
      <c r="F3" s="37"/>
      <c r="G3" s="37"/>
      <c r="H3" s="37"/>
      <c r="I3" s="38"/>
      <c r="J3" s="39"/>
      <c r="K3" s="39"/>
      <c r="L3" s="39"/>
      <c r="M3" s="39"/>
      <c r="N3" s="39"/>
      <c r="O3" s="39"/>
      <c r="P3" s="39"/>
      <c r="Q3" s="39"/>
      <c r="R3" s="39"/>
      <c r="S3" s="39"/>
      <c r="T3" s="39"/>
      <c r="U3" s="39"/>
      <c r="V3" s="40"/>
    </row>
    <row r="4" spans="1:40" s="1" customFormat="1" ht="25.2" customHeight="1" x14ac:dyDescent="0.25">
      <c r="A4" s="7"/>
      <c r="B4" s="37"/>
      <c r="C4" s="37"/>
      <c r="D4" s="37"/>
      <c r="E4" s="37"/>
      <c r="F4" s="37"/>
      <c r="G4" s="37"/>
      <c r="H4" s="37"/>
      <c r="I4" s="38"/>
      <c r="J4" s="39"/>
      <c r="K4" s="39"/>
      <c r="L4" s="39"/>
      <c r="M4" s="39"/>
      <c r="N4" s="39"/>
      <c r="O4" s="39"/>
      <c r="P4" s="39"/>
      <c r="Q4" s="39"/>
      <c r="R4" s="39"/>
      <c r="S4" s="39"/>
      <c r="T4" s="39"/>
      <c r="U4" s="39"/>
      <c r="V4" s="40"/>
    </row>
    <row r="5" spans="1:40" s="1" customFormat="1" ht="25.2" customHeight="1" x14ac:dyDescent="0.25">
      <c r="A5" s="7"/>
      <c r="B5" s="37"/>
      <c r="C5" s="37"/>
      <c r="D5" s="37"/>
      <c r="E5" s="37"/>
      <c r="F5" s="37"/>
      <c r="G5" s="37"/>
      <c r="H5" s="37"/>
      <c r="I5" s="38"/>
      <c r="J5" s="39"/>
      <c r="K5" s="39"/>
      <c r="L5" s="39"/>
      <c r="M5" s="39"/>
      <c r="N5" s="39"/>
      <c r="O5" s="39"/>
      <c r="P5" s="39"/>
      <c r="Q5" s="39"/>
      <c r="R5" s="39"/>
      <c r="S5" s="39"/>
      <c r="T5" s="39"/>
      <c r="U5" s="39"/>
      <c r="V5" s="40"/>
    </row>
    <row r="6" spans="1:40" s="1" customFormat="1" ht="25.2" customHeight="1" x14ac:dyDescent="0.25">
      <c r="A6" s="7"/>
      <c r="B6" s="37"/>
      <c r="C6" s="37"/>
      <c r="D6" s="37"/>
      <c r="E6" s="37"/>
      <c r="F6" s="37"/>
      <c r="G6" s="37"/>
      <c r="H6" s="37"/>
      <c r="I6" s="38"/>
      <c r="J6" s="39"/>
      <c r="K6" s="39"/>
      <c r="L6" s="39"/>
      <c r="M6" s="39"/>
      <c r="N6" s="39"/>
      <c r="O6" s="39"/>
      <c r="P6" s="39"/>
      <c r="Q6" s="39"/>
      <c r="R6" s="39"/>
      <c r="S6" s="39"/>
      <c r="T6" s="39"/>
      <c r="U6" s="39"/>
      <c r="V6" s="40"/>
    </row>
    <row r="7" spans="1:40" s="1" customFormat="1" ht="25.2" customHeight="1" x14ac:dyDescent="0.25">
      <c r="A7" s="7"/>
      <c r="B7" s="37"/>
      <c r="C7" s="37"/>
      <c r="D7" s="37"/>
      <c r="E7" s="37"/>
      <c r="F7" s="37"/>
      <c r="G7" s="37"/>
      <c r="H7" s="37"/>
      <c r="I7" s="38"/>
      <c r="J7" s="39"/>
      <c r="K7" s="39"/>
      <c r="L7" s="39"/>
      <c r="M7" s="39"/>
      <c r="N7" s="39"/>
      <c r="O7" s="39"/>
      <c r="P7" s="39"/>
      <c r="Q7" s="39"/>
      <c r="R7" s="39"/>
      <c r="S7" s="39"/>
      <c r="T7" s="39"/>
      <c r="U7" s="39"/>
      <c r="V7" s="40"/>
    </row>
    <row r="8" spans="1:40" s="1" customFormat="1" ht="35.25" customHeight="1" x14ac:dyDescent="0.25">
      <c r="A8" s="7"/>
      <c r="B8" s="37"/>
      <c r="C8" s="37"/>
      <c r="D8" s="37"/>
      <c r="E8" s="37"/>
      <c r="F8" s="37"/>
      <c r="G8" s="37"/>
      <c r="H8" s="37"/>
      <c r="I8" s="38"/>
      <c r="J8" s="39"/>
      <c r="K8" s="39"/>
      <c r="L8" s="39"/>
      <c r="M8" s="39"/>
      <c r="N8" s="39"/>
      <c r="O8" s="39"/>
      <c r="P8" s="39"/>
      <c r="Q8" s="39"/>
      <c r="R8" s="39"/>
      <c r="S8" s="39"/>
      <c r="T8" s="39"/>
      <c r="U8" s="39"/>
      <c r="V8" s="40"/>
    </row>
    <row r="9" spans="1:40" s="1" customFormat="1" ht="25.2" customHeight="1" x14ac:dyDescent="0.25">
      <c r="A9" s="7"/>
      <c r="B9" s="37"/>
      <c r="C9" s="37"/>
      <c r="D9" s="37"/>
      <c r="E9" s="37"/>
      <c r="F9" s="37"/>
      <c r="G9" s="37"/>
      <c r="H9" s="37"/>
      <c r="I9" s="38"/>
      <c r="J9" s="39"/>
      <c r="K9" s="39"/>
      <c r="L9" s="39"/>
      <c r="M9" s="39"/>
      <c r="N9" s="39"/>
      <c r="O9" s="39"/>
      <c r="P9" s="39"/>
      <c r="Q9" s="39"/>
      <c r="R9" s="39"/>
      <c r="S9" s="39"/>
      <c r="T9" s="39"/>
      <c r="U9" s="39"/>
      <c r="V9" s="40"/>
    </row>
    <row r="10" spans="1:40" s="1" customFormat="1" ht="25.2" customHeight="1" x14ac:dyDescent="0.25">
      <c r="A10" s="7"/>
      <c r="B10" s="37"/>
      <c r="C10" s="37"/>
      <c r="D10" s="37"/>
      <c r="E10" s="37"/>
      <c r="F10" s="37"/>
      <c r="G10" s="37"/>
      <c r="H10" s="37"/>
      <c r="I10" s="38"/>
      <c r="J10" s="39"/>
      <c r="K10" s="39"/>
      <c r="L10" s="39"/>
      <c r="M10" s="39"/>
      <c r="N10" s="39"/>
      <c r="O10" s="39"/>
      <c r="P10" s="39"/>
      <c r="Q10" s="39"/>
      <c r="R10" s="39"/>
      <c r="S10" s="39"/>
      <c r="T10" s="39"/>
      <c r="U10" s="39"/>
      <c r="V10" s="40"/>
    </row>
    <row r="11" spans="1:40" s="1" customFormat="1" ht="25.2" customHeight="1" x14ac:dyDescent="0.25">
      <c r="A11" s="7"/>
      <c r="B11" s="37"/>
      <c r="C11" s="37"/>
      <c r="D11" s="37"/>
      <c r="E11" s="37"/>
      <c r="F11" s="37"/>
      <c r="G11" s="37"/>
      <c r="H11" s="37"/>
      <c r="I11" s="38"/>
      <c r="J11" s="39"/>
      <c r="K11" s="39"/>
      <c r="L11" s="39"/>
      <c r="M11" s="39"/>
      <c r="N11" s="39"/>
      <c r="O11" s="39"/>
      <c r="P11" s="39"/>
      <c r="Q11" s="39"/>
      <c r="R11" s="39"/>
      <c r="S11" s="39"/>
      <c r="T11" s="39"/>
      <c r="U11" s="39"/>
      <c r="V11" s="40"/>
    </row>
    <row r="12" spans="1:40" s="1" customFormat="1" ht="16.5" customHeight="1" x14ac:dyDescent="0.25">
      <c r="A12" s="7"/>
      <c r="B12" s="37"/>
      <c r="C12" s="37"/>
      <c r="D12" s="37"/>
      <c r="E12" s="37"/>
      <c r="F12" s="37"/>
      <c r="G12" s="37"/>
      <c r="H12" s="37"/>
      <c r="I12" s="38"/>
      <c r="J12" s="39"/>
      <c r="K12" s="39"/>
      <c r="L12" s="39"/>
      <c r="M12" s="39"/>
      <c r="N12" s="39"/>
      <c r="O12" s="39"/>
      <c r="P12" s="39"/>
      <c r="Q12" s="39"/>
      <c r="R12" s="39"/>
      <c r="S12" s="39"/>
      <c r="T12" s="39"/>
      <c r="U12" s="39"/>
      <c r="V12" s="40"/>
    </row>
    <row r="13" spans="1:40" s="1" customFormat="1" ht="3" customHeight="1" x14ac:dyDescent="0.25">
      <c r="A13" s="7"/>
      <c r="B13" s="37"/>
      <c r="C13" s="37"/>
      <c r="D13" s="37"/>
      <c r="E13" s="37"/>
      <c r="F13" s="37"/>
      <c r="G13" s="37"/>
      <c r="H13" s="37"/>
      <c r="I13" s="38"/>
      <c r="J13" s="39"/>
      <c r="K13" s="39"/>
      <c r="L13" s="39"/>
      <c r="M13" s="39"/>
      <c r="N13" s="39"/>
      <c r="O13" s="39"/>
      <c r="P13" s="39"/>
      <c r="Q13" s="39"/>
      <c r="R13" s="39"/>
      <c r="S13" s="39"/>
      <c r="T13" s="39"/>
      <c r="U13" s="39"/>
      <c r="V13" s="40"/>
    </row>
    <row r="14" spans="1:40" s="1" customFormat="1" ht="25.2" customHeight="1" x14ac:dyDescent="0.25">
      <c r="A14" s="7"/>
      <c r="B14" s="37"/>
      <c r="C14" s="37"/>
      <c r="D14" s="37"/>
      <c r="E14" s="37"/>
      <c r="F14" s="37"/>
      <c r="G14" s="37"/>
      <c r="H14" s="37"/>
      <c r="I14" s="38"/>
      <c r="J14" s="39"/>
      <c r="K14" s="39"/>
      <c r="L14" s="39"/>
      <c r="M14" s="39"/>
      <c r="N14" s="39"/>
      <c r="O14" s="39"/>
      <c r="P14" s="39"/>
      <c r="Q14" s="39"/>
      <c r="R14" s="39"/>
      <c r="S14" s="39"/>
      <c r="T14" s="39"/>
      <c r="U14" s="39"/>
      <c r="V14" s="40"/>
    </row>
    <row r="15" spans="1:40" s="1" customFormat="1" ht="24" customHeight="1" x14ac:dyDescent="0.25">
      <c r="A15" s="7"/>
      <c r="B15" s="37"/>
      <c r="C15" s="37"/>
      <c r="D15" s="37"/>
      <c r="E15" s="37"/>
      <c r="F15" s="37"/>
      <c r="G15" s="37"/>
      <c r="H15" s="37"/>
      <c r="I15" s="38"/>
      <c r="J15" s="39"/>
      <c r="K15" s="39"/>
      <c r="L15" s="39"/>
      <c r="M15" s="39"/>
      <c r="N15" s="39"/>
      <c r="O15" s="39"/>
      <c r="P15" s="39"/>
      <c r="Q15" s="39"/>
      <c r="R15" s="39"/>
      <c r="S15" s="39"/>
      <c r="T15" s="39"/>
      <c r="U15" s="39"/>
      <c r="V15" s="40"/>
    </row>
    <row r="16" spans="1:40" s="1" customFormat="1" ht="25.2" customHeight="1" x14ac:dyDescent="0.25">
      <c r="A16" s="7"/>
      <c r="B16" s="37"/>
      <c r="C16" s="37"/>
      <c r="D16" s="37"/>
      <c r="E16" s="37"/>
      <c r="F16" s="37"/>
      <c r="G16" s="37"/>
      <c r="H16" s="37"/>
      <c r="I16" s="38"/>
      <c r="J16" s="39"/>
      <c r="K16" s="39"/>
      <c r="L16" s="39"/>
      <c r="M16" s="39"/>
      <c r="N16" s="39"/>
      <c r="O16" s="39"/>
      <c r="P16" s="39"/>
      <c r="Q16" s="39"/>
      <c r="R16" s="39"/>
      <c r="S16" s="39"/>
      <c r="T16" s="39"/>
      <c r="U16" s="39"/>
      <c r="V16" s="40"/>
    </row>
    <row r="17" spans="1:40" s="1" customFormat="1" ht="1.2" customHeight="1" x14ac:dyDescent="0.25">
      <c r="A17" s="7"/>
      <c r="B17" s="37"/>
      <c r="C17" s="37"/>
      <c r="D17" s="37"/>
      <c r="E17" s="37"/>
      <c r="F17" s="37"/>
      <c r="G17" s="37"/>
      <c r="H17" s="37"/>
      <c r="I17" s="38"/>
      <c r="J17" s="39"/>
      <c r="K17" s="39"/>
      <c r="L17" s="39"/>
      <c r="M17" s="39"/>
      <c r="N17" s="39"/>
      <c r="O17" s="39"/>
      <c r="P17" s="39"/>
      <c r="Q17" s="39"/>
      <c r="R17" s="39"/>
      <c r="S17" s="39"/>
      <c r="T17" s="39"/>
      <c r="U17" s="39"/>
      <c r="V17" s="40"/>
    </row>
    <row r="18" spans="1:40" ht="13.2" customHeight="1" thickBot="1" x14ac:dyDescent="0.3">
      <c r="A18" s="3"/>
      <c r="B18" s="4"/>
      <c r="C18" s="4"/>
      <c r="D18" s="4"/>
      <c r="E18" s="4"/>
      <c r="F18" s="4"/>
      <c r="G18" s="4"/>
      <c r="H18" s="4"/>
      <c r="I18" s="4"/>
      <c r="J18" s="4"/>
      <c r="K18" s="4"/>
      <c r="L18" s="4"/>
      <c r="M18" s="4"/>
      <c r="N18" s="4"/>
      <c r="O18" s="4"/>
      <c r="P18" s="4"/>
      <c r="Q18" s="4"/>
      <c r="R18" s="4"/>
      <c r="S18" s="4"/>
      <c r="T18" s="4"/>
      <c r="U18" s="4"/>
      <c r="V18" s="5"/>
    </row>
    <row r="19" spans="1:40" ht="6.75" customHeight="1" x14ac:dyDescent="0.25">
      <c r="B19" s="1"/>
      <c r="C19" s="1"/>
      <c r="D19" s="1"/>
      <c r="E19" s="1"/>
      <c r="F19" s="1"/>
      <c r="G19" s="1"/>
      <c r="H19" s="1"/>
      <c r="I19" s="1"/>
      <c r="J19" s="1"/>
      <c r="K19" s="1"/>
      <c r="L19" s="1"/>
      <c r="M19" s="1"/>
      <c r="N19" s="1"/>
      <c r="O19" s="1"/>
      <c r="P19" s="1"/>
      <c r="Q19" s="1"/>
      <c r="R19" s="1"/>
      <c r="S19" s="1"/>
      <c r="T19" s="1"/>
      <c r="U19" s="1"/>
      <c r="V19" s="1"/>
    </row>
    <row r="20" spans="1:40" ht="16.5" customHeight="1" x14ac:dyDescent="0.25">
      <c r="B20" s="215" t="s">
        <v>169</v>
      </c>
      <c r="C20" s="215"/>
      <c r="D20" s="215"/>
      <c r="E20" s="215"/>
      <c r="F20" s="215"/>
      <c r="G20" s="215"/>
      <c r="H20" s="215"/>
      <c r="I20" s="215"/>
      <c r="J20" s="215"/>
      <c r="K20" s="215"/>
      <c r="L20" s="215"/>
      <c r="M20" s="215"/>
      <c r="N20" s="215"/>
      <c r="O20" s="215"/>
      <c r="P20" s="215"/>
      <c r="Q20" s="215"/>
      <c r="R20" s="215"/>
      <c r="S20" s="215"/>
      <c r="T20" s="215"/>
      <c r="U20" s="1"/>
      <c r="V20" s="1"/>
    </row>
    <row r="21" spans="1:40" ht="15" customHeight="1" x14ac:dyDescent="0.35">
      <c r="B21" s="216" t="s">
        <v>170</v>
      </c>
      <c r="C21" s="216"/>
      <c r="D21" s="216"/>
      <c r="E21" s="216"/>
      <c r="F21" s="216"/>
      <c r="G21" s="216"/>
      <c r="H21" s="216"/>
      <c r="I21" s="216"/>
      <c r="J21" s="216"/>
      <c r="K21" s="216"/>
      <c r="L21" s="216"/>
      <c r="M21" s="216"/>
      <c r="N21" s="216"/>
      <c r="O21" s="216"/>
      <c r="P21" s="216"/>
      <c r="Q21" s="216"/>
      <c r="R21" s="216"/>
      <c r="S21" s="216"/>
      <c r="T21" s="216"/>
      <c r="U21" s="1"/>
      <c r="V21" s="1"/>
    </row>
    <row r="22" spans="1:40" ht="8.25" customHeight="1" thickBot="1" x14ac:dyDescent="0.3">
      <c r="B22" s="1"/>
      <c r="C22" s="1"/>
      <c r="D22" s="1"/>
      <c r="E22" s="1"/>
      <c r="F22" s="1"/>
      <c r="G22" s="1"/>
      <c r="H22" s="1"/>
      <c r="I22" s="1"/>
      <c r="J22" s="1"/>
      <c r="K22" s="1"/>
      <c r="L22" s="1"/>
      <c r="M22" s="1"/>
      <c r="N22" s="1"/>
      <c r="O22" s="1"/>
      <c r="P22" s="1"/>
      <c r="Q22" s="1"/>
      <c r="R22" s="1"/>
      <c r="S22" s="1"/>
      <c r="T22" s="1"/>
      <c r="U22" s="1"/>
      <c r="V22" s="1"/>
    </row>
    <row r="23" spans="1:40" ht="28.5" customHeight="1" x14ac:dyDescent="0.25">
      <c r="A23" s="211" t="s">
        <v>163</v>
      </c>
      <c r="B23" s="212"/>
      <c r="C23" s="212"/>
      <c r="D23" s="212"/>
      <c r="E23" s="212"/>
      <c r="F23" s="212"/>
      <c r="G23" s="212"/>
      <c r="H23" s="212"/>
      <c r="I23" s="212"/>
      <c r="J23" s="212"/>
      <c r="K23" s="212"/>
      <c r="L23" s="212"/>
      <c r="M23" s="212"/>
      <c r="N23" s="212"/>
      <c r="O23" s="212"/>
      <c r="P23" s="212"/>
      <c r="Q23" s="212"/>
      <c r="R23" s="212"/>
      <c r="S23" s="212"/>
      <c r="T23" s="212"/>
      <c r="U23" s="212"/>
      <c r="V23" s="213"/>
      <c r="AM23" s="1"/>
      <c r="AN23" s="1"/>
    </row>
    <row r="24" spans="1:40" s="1" customFormat="1" ht="14.25" customHeight="1" x14ac:dyDescent="0.25">
      <c r="A24" s="7"/>
      <c r="B24" s="37"/>
      <c r="C24" s="37"/>
      <c r="D24" s="37"/>
      <c r="E24" s="37"/>
      <c r="F24" s="37"/>
      <c r="G24" s="37"/>
      <c r="H24" s="37"/>
      <c r="I24" s="38"/>
      <c r="J24" s="39"/>
      <c r="K24" s="39"/>
      <c r="L24" s="39"/>
      <c r="M24" s="39"/>
      <c r="N24" s="39"/>
      <c r="O24" s="39"/>
      <c r="P24" s="39"/>
      <c r="Q24" s="39"/>
      <c r="R24" s="39"/>
      <c r="S24" s="39"/>
      <c r="T24" s="39"/>
      <c r="U24" s="39"/>
      <c r="V24" s="40"/>
    </row>
    <row r="25" spans="1:40" s="36" customFormat="1" ht="408.6" customHeight="1" x14ac:dyDescent="0.3">
      <c r="A25" s="34"/>
      <c r="B25" s="214" t="s">
        <v>151</v>
      </c>
      <c r="C25" s="214"/>
      <c r="D25" s="214"/>
      <c r="E25" s="214"/>
      <c r="F25" s="214"/>
      <c r="G25" s="214"/>
      <c r="H25" s="42"/>
      <c r="I25" s="214" t="s">
        <v>152</v>
      </c>
      <c r="J25" s="214"/>
      <c r="K25" s="214"/>
      <c r="L25" s="214"/>
      <c r="M25" s="214"/>
      <c r="N25" s="214"/>
      <c r="O25" s="138"/>
      <c r="P25" s="214" t="s">
        <v>157</v>
      </c>
      <c r="Q25" s="214"/>
      <c r="R25" s="214"/>
      <c r="S25" s="214"/>
      <c r="T25" s="214"/>
      <c r="U25" s="214"/>
      <c r="V25" s="35"/>
    </row>
    <row r="26" spans="1:40" s="6" customFormat="1" ht="21.75" customHeight="1" thickBot="1" x14ac:dyDescent="0.3">
      <c r="A26" s="204" t="s">
        <v>164</v>
      </c>
      <c r="B26" s="205"/>
      <c r="C26" s="205"/>
      <c r="D26" s="205"/>
      <c r="E26" s="205"/>
      <c r="F26" s="205"/>
      <c r="G26" s="205"/>
      <c r="H26" s="205"/>
      <c r="I26" s="205"/>
      <c r="J26" s="205"/>
      <c r="K26" s="205"/>
      <c r="L26" s="205"/>
      <c r="M26" s="205"/>
      <c r="N26" s="205"/>
      <c r="O26" s="205"/>
      <c r="P26" s="205"/>
      <c r="Q26" s="205"/>
      <c r="R26" s="205"/>
      <c r="S26" s="205"/>
      <c r="T26" s="205"/>
      <c r="U26" s="206"/>
      <c r="V26" s="207"/>
    </row>
    <row r="27" spans="1:40" s="1" customFormat="1" x14ac:dyDescent="0.25"/>
    <row r="28" spans="1:40" s="1" customFormat="1" x14ac:dyDescent="0.25"/>
    <row r="29" spans="1:40" s="1" customFormat="1" x14ac:dyDescent="0.25"/>
    <row r="30" spans="1:40" s="1" customFormat="1" x14ac:dyDescent="0.25"/>
    <row r="31" spans="1:40" s="1" customFormat="1" x14ac:dyDescent="0.25"/>
  </sheetData>
  <sheetProtection algorithmName="SHA-512" hashValue="ekoOQTHV5eXN1M2hBDr79dN1oOJgK1eFMHj0XbmvTtOl2tf9MOJVDH88BOFw4bw4XkPgwbbpXk3MrI4VtJmMFw==" saltValue="L5RUrhji2DKMCkdpTPfD7Q==" spinCount="100000" sheet="1" objects="1" scenarios="1"/>
  <mergeCells count="8">
    <mergeCell ref="A26:V26"/>
    <mergeCell ref="A1:V1"/>
    <mergeCell ref="A23:V23"/>
    <mergeCell ref="B25:G25"/>
    <mergeCell ref="I25:N25"/>
    <mergeCell ref="P25:U25"/>
    <mergeCell ref="B20:T20"/>
    <mergeCell ref="B21:T21"/>
  </mergeCells>
  <hyperlinks>
    <hyperlink ref="B21:T21" r:id="rId1" display="A-Series Sales Walkaround Video" xr:uid="{1369175E-02A9-4A67-9A4A-37EF0E537221}"/>
  </hyperlinks>
  <pageMargins left="0.7" right="0.45" top="0.75" bottom="0.75" header="0.3" footer="0.3"/>
  <pageSetup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70"/>
  <sheetViews>
    <sheetView showGridLines="0" showZeros="0" zoomScale="80" zoomScaleNormal="80" workbookViewId="0">
      <selection sqref="A1:Q1"/>
    </sheetView>
  </sheetViews>
  <sheetFormatPr defaultColWidth="9.33203125" defaultRowHeight="13.2" x14ac:dyDescent="0.25"/>
  <cols>
    <col min="1" max="1" width="8.33203125" style="43" customWidth="1"/>
    <col min="2" max="2" width="9.5546875" style="43" customWidth="1"/>
    <col min="3" max="3" width="8.44140625" style="43" customWidth="1"/>
    <col min="4" max="4" width="8.33203125" style="43" customWidth="1"/>
    <col min="5" max="5" width="9.6640625" style="43" customWidth="1"/>
    <col min="6" max="6" width="16.88671875" style="43" customWidth="1"/>
    <col min="7" max="7" width="17.109375" style="43" customWidth="1"/>
    <col min="8" max="8" width="17.6640625" style="43" customWidth="1"/>
    <col min="9" max="9" width="14.44140625" style="43" customWidth="1"/>
    <col min="10" max="10" width="16.88671875" style="43" customWidth="1"/>
    <col min="11" max="11" width="24.33203125" style="43" customWidth="1"/>
    <col min="12" max="12" width="15.88671875" style="43" customWidth="1"/>
    <col min="13" max="14" width="8.33203125" style="43" customWidth="1"/>
    <col min="15" max="15" width="15" style="43" customWidth="1"/>
    <col min="16" max="16" width="7.33203125" style="43" customWidth="1"/>
    <col min="17" max="17" width="11.33203125" style="43" customWidth="1"/>
    <col min="18" max="18" width="2.5546875" style="43" customWidth="1"/>
    <col min="19" max="19" width="12.44140625" style="43" bestFit="1" customWidth="1"/>
    <col min="20" max="16384" width="9.33203125" style="43"/>
  </cols>
  <sheetData>
    <row r="1" spans="1:18" ht="28.5" customHeight="1" x14ac:dyDescent="0.25">
      <c r="A1" s="208" t="s">
        <v>121</v>
      </c>
      <c r="B1" s="209"/>
      <c r="C1" s="209"/>
      <c r="D1" s="209"/>
      <c r="E1" s="209"/>
      <c r="F1" s="209"/>
      <c r="G1" s="209"/>
      <c r="H1" s="209"/>
      <c r="I1" s="209"/>
      <c r="J1" s="209"/>
      <c r="K1" s="209"/>
      <c r="L1" s="209"/>
      <c r="M1" s="209"/>
      <c r="N1" s="209"/>
      <c r="O1" s="209"/>
      <c r="P1" s="209"/>
      <c r="Q1" s="210"/>
    </row>
    <row r="2" spans="1:18" ht="25.5" customHeight="1" x14ac:dyDescent="0.25">
      <c r="A2" s="364" t="s">
        <v>26</v>
      </c>
      <c r="B2" s="365"/>
      <c r="C2" s="82"/>
      <c r="D2" s="83" t="s">
        <v>47</v>
      </c>
      <c r="E2" s="82"/>
      <c r="F2" s="132" t="s">
        <v>9</v>
      </c>
      <c r="G2" s="383"/>
      <c r="H2" s="384"/>
      <c r="I2" s="137" t="s">
        <v>27</v>
      </c>
      <c r="J2" s="82"/>
      <c r="K2" s="132" t="s">
        <v>28</v>
      </c>
      <c r="L2" s="383"/>
      <c r="M2" s="383"/>
      <c r="N2" s="384"/>
      <c r="O2" s="100" t="s">
        <v>0</v>
      </c>
      <c r="P2" s="375"/>
      <c r="Q2" s="376"/>
    </row>
    <row r="3" spans="1:18" ht="25.5" customHeight="1" x14ac:dyDescent="0.25">
      <c r="A3" s="377" t="s">
        <v>3</v>
      </c>
      <c r="B3" s="378"/>
      <c r="C3" s="381"/>
      <c r="D3" s="382"/>
      <c r="E3" s="88" t="s">
        <v>4</v>
      </c>
      <c r="F3" s="112"/>
      <c r="G3" s="379"/>
      <c r="H3" s="379"/>
      <c r="I3" s="380"/>
      <c r="J3" s="88" t="s">
        <v>49</v>
      </c>
      <c r="K3" s="379"/>
      <c r="L3" s="379"/>
      <c r="M3" s="379"/>
      <c r="N3" s="380"/>
      <c r="O3" s="88" t="s">
        <v>60</v>
      </c>
      <c r="P3" s="379"/>
      <c r="Q3" s="386"/>
    </row>
    <row r="4" spans="1:18" ht="15.75" customHeight="1" x14ac:dyDescent="0.25">
      <c r="A4" s="101" t="s">
        <v>50</v>
      </c>
      <c r="B4" s="102"/>
      <c r="C4" s="84"/>
      <c r="D4" s="85"/>
      <c r="E4" s="103"/>
      <c r="F4" s="102"/>
      <c r="G4" s="102"/>
      <c r="H4" s="104"/>
      <c r="I4" s="105" t="s">
        <v>51</v>
      </c>
      <c r="J4" s="103"/>
      <c r="K4" s="102"/>
      <c r="L4" s="102"/>
      <c r="M4" s="103"/>
      <c r="N4" s="103"/>
      <c r="O4" s="106"/>
      <c r="P4" s="86"/>
      <c r="Q4" s="87"/>
    </row>
    <row r="5" spans="1:18" ht="25.5" customHeight="1" x14ac:dyDescent="0.25">
      <c r="A5" s="107" t="s">
        <v>52</v>
      </c>
      <c r="B5" s="317"/>
      <c r="C5" s="317"/>
      <c r="D5" s="317"/>
      <c r="E5" s="317"/>
      <c r="F5" s="317"/>
      <c r="G5" s="317"/>
      <c r="H5" s="318"/>
      <c r="I5" s="108" t="s">
        <v>52</v>
      </c>
      <c r="J5" s="317"/>
      <c r="K5" s="317"/>
      <c r="L5" s="317"/>
      <c r="M5" s="317"/>
      <c r="N5" s="317"/>
      <c r="O5" s="317"/>
      <c r="P5" s="317"/>
      <c r="Q5" s="389"/>
    </row>
    <row r="6" spans="1:18" ht="25.5" customHeight="1" x14ac:dyDescent="0.25">
      <c r="A6" s="109" t="s">
        <v>2</v>
      </c>
      <c r="B6" s="317"/>
      <c r="C6" s="317"/>
      <c r="D6" s="317"/>
      <c r="E6" s="317"/>
      <c r="F6" s="317"/>
      <c r="G6" s="317"/>
      <c r="H6" s="318"/>
      <c r="I6" s="108" t="s">
        <v>2</v>
      </c>
      <c r="J6" s="317"/>
      <c r="K6" s="317"/>
      <c r="L6" s="317"/>
      <c r="M6" s="317"/>
      <c r="N6" s="317"/>
      <c r="O6" s="317"/>
      <c r="P6" s="317"/>
      <c r="Q6" s="389"/>
    </row>
    <row r="7" spans="1:18" ht="25.5" customHeight="1" thickBot="1" x14ac:dyDescent="0.3">
      <c r="A7" s="110" t="s">
        <v>29</v>
      </c>
      <c r="B7" s="320"/>
      <c r="C7" s="320"/>
      <c r="D7" s="321"/>
      <c r="E7" s="88" t="s">
        <v>30</v>
      </c>
      <c r="F7" s="158"/>
      <c r="G7" s="136" t="s">
        <v>31</v>
      </c>
      <c r="H7" s="158"/>
      <c r="I7" s="111" t="s">
        <v>29</v>
      </c>
      <c r="J7" s="320"/>
      <c r="K7" s="320"/>
      <c r="L7" s="320"/>
      <c r="M7" s="88" t="s">
        <v>30</v>
      </c>
      <c r="N7" s="387"/>
      <c r="O7" s="388"/>
      <c r="P7" s="136" t="s">
        <v>31</v>
      </c>
      <c r="Q7" s="99"/>
    </row>
    <row r="8" spans="1:18" s="44" customFormat="1" ht="22.5" customHeight="1" x14ac:dyDescent="0.3">
      <c r="A8" s="370" t="s">
        <v>32</v>
      </c>
      <c r="B8" s="371"/>
      <c r="C8" s="371"/>
      <c r="D8" s="371"/>
      <c r="E8" s="371"/>
      <c r="F8" s="371"/>
      <c r="G8" s="371"/>
      <c r="H8" s="371"/>
      <c r="I8" s="371"/>
      <c r="J8" s="371"/>
      <c r="K8" s="371"/>
      <c r="L8" s="371"/>
      <c r="M8" s="371"/>
      <c r="N8" s="371"/>
      <c r="O8" s="372"/>
      <c r="P8" s="373" t="s">
        <v>33</v>
      </c>
      <c r="Q8" s="374"/>
    </row>
    <row r="9" spans="1:18" s="45" customFormat="1" ht="21.75" customHeight="1" x14ac:dyDescent="0.3">
      <c r="A9" s="304" t="s">
        <v>123</v>
      </c>
      <c r="B9" s="305"/>
      <c r="C9" s="177"/>
      <c r="D9" s="178"/>
      <c r="E9" s="72"/>
      <c r="F9" s="146"/>
      <c r="G9" s="73"/>
      <c r="H9" s="143"/>
      <c r="I9" s="72"/>
      <c r="J9" s="74"/>
      <c r="K9" s="181"/>
      <c r="L9" s="142"/>
      <c r="M9" s="113"/>
      <c r="N9" s="144"/>
      <c r="O9" s="188"/>
      <c r="P9" s="296"/>
      <c r="Q9" s="297"/>
    </row>
    <row r="10" spans="1:18" s="46" customFormat="1" ht="37.950000000000003" customHeight="1" thickBot="1" x14ac:dyDescent="0.3">
      <c r="A10" s="306" t="s">
        <v>39</v>
      </c>
      <c r="B10" s="307"/>
      <c r="C10" s="390" t="s">
        <v>40</v>
      </c>
      <c r="D10" s="391"/>
      <c r="E10" s="306" t="s">
        <v>131</v>
      </c>
      <c r="F10" s="366"/>
      <c r="G10" s="367" t="s">
        <v>41</v>
      </c>
      <c r="H10" s="368"/>
      <c r="I10" s="367" t="s">
        <v>42</v>
      </c>
      <c r="J10" s="369"/>
      <c r="K10" s="145" t="s">
        <v>43</v>
      </c>
      <c r="L10" s="367" t="s">
        <v>61</v>
      </c>
      <c r="M10" s="385"/>
      <c r="N10" s="368"/>
      <c r="O10" s="147" t="s">
        <v>102</v>
      </c>
      <c r="P10" s="298"/>
      <c r="Q10" s="299"/>
    </row>
    <row r="11" spans="1:18" s="46" customFormat="1" ht="23.25" customHeight="1" thickBot="1" x14ac:dyDescent="0.3">
      <c r="A11" s="294" t="s">
        <v>48</v>
      </c>
      <c r="B11" s="295"/>
      <c r="C11" s="295"/>
      <c r="D11" s="295"/>
      <c r="E11" s="302"/>
      <c r="F11" s="302"/>
      <c r="G11" s="302"/>
      <c r="H11" s="302"/>
      <c r="I11" s="302"/>
      <c r="J11" s="303"/>
      <c r="K11" s="129" t="s">
        <v>83</v>
      </c>
      <c r="L11" s="141"/>
      <c r="M11" s="302"/>
      <c r="N11" s="302"/>
      <c r="O11" s="302"/>
      <c r="P11" s="300"/>
      <c r="Q11" s="301"/>
    </row>
    <row r="12" spans="1:18" s="46" customFormat="1" ht="18.75" customHeight="1" x14ac:dyDescent="0.25">
      <c r="A12" s="90" t="s">
        <v>34</v>
      </c>
      <c r="B12" s="275" t="s">
        <v>101</v>
      </c>
      <c r="C12" s="276"/>
      <c r="D12" s="276"/>
      <c r="E12" s="276"/>
      <c r="F12" s="276"/>
      <c r="G12" s="276"/>
      <c r="H12" s="276"/>
      <c r="I12" s="276"/>
      <c r="J12" s="276"/>
      <c r="K12" s="276"/>
      <c r="L12" s="277"/>
      <c r="M12" s="278" t="s">
        <v>35</v>
      </c>
      <c r="N12" s="279"/>
      <c r="O12" s="280"/>
      <c r="P12" s="238"/>
      <c r="Q12" s="239"/>
      <c r="R12" s="97"/>
    </row>
    <row r="13" spans="1:18" s="46" customFormat="1" ht="18" customHeight="1" x14ac:dyDescent="0.25">
      <c r="A13" s="89"/>
      <c r="B13" s="242">
        <v>26853</v>
      </c>
      <c r="C13" s="243"/>
      <c r="D13" s="243"/>
      <c r="E13" s="244"/>
      <c r="F13" s="232" t="s">
        <v>59</v>
      </c>
      <c r="G13" s="233"/>
      <c r="H13" s="233"/>
      <c r="I13" s="233"/>
      <c r="J13" s="233"/>
      <c r="K13" s="233"/>
      <c r="L13" s="233"/>
      <c r="M13" s="234"/>
      <c r="N13" s="337">
        <v>6495</v>
      </c>
      <c r="O13" s="338"/>
      <c r="P13" s="287">
        <f t="shared" ref="P13:P19" si="0">N13*A13</f>
        <v>0</v>
      </c>
      <c r="Q13" s="288"/>
      <c r="R13" s="97"/>
    </row>
    <row r="14" spans="1:18" s="46" customFormat="1" ht="18" customHeight="1" x14ac:dyDescent="0.25">
      <c r="A14" s="89"/>
      <c r="B14" s="284">
        <v>26854</v>
      </c>
      <c r="C14" s="285"/>
      <c r="D14" s="285"/>
      <c r="E14" s="286"/>
      <c r="F14" s="232" t="s">
        <v>119</v>
      </c>
      <c r="G14" s="233"/>
      <c r="H14" s="233"/>
      <c r="I14" s="233"/>
      <c r="J14" s="233"/>
      <c r="K14" s="233"/>
      <c r="L14" s="233"/>
      <c r="M14" s="234"/>
      <c r="N14" s="339">
        <v>7900</v>
      </c>
      <c r="O14" s="340"/>
      <c r="P14" s="287">
        <f t="shared" si="0"/>
        <v>0</v>
      </c>
      <c r="Q14" s="288"/>
      <c r="R14" s="97"/>
    </row>
    <row r="15" spans="1:18" s="46" customFormat="1" ht="18" customHeight="1" x14ac:dyDescent="0.25">
      <c r="A15" s="176"/>
      <c r="B15" s="284">
        <v>26855</v>
      </c>
      <c r="C15" s="285"/>
      <c r="D15" s="285"/>
      <c r="E15" s="286"/>
      <c r="F15" s="232" t="s">
        <v>155</v>
      </c>
      <c r="G15" s="233"/>
      <c r="H15" s="233"/>
      <c r="I15" s="233"/>
      <c r="J15" s="233"/>
      <c r="K15" s="233"/>
      <c r="L15" s="233"/>
      <c r="M15" s="184"/>
      <c r="N15" s="339">
        <v>5995</v>
      </c>
      <c r="O15" s="340"/>
      <c r="P15" s="287">
        <f t="shared" si="0"/>
        <v>0</v>
      </c>
      <c r="Q15" s="288"/>
      <c r="R15" s="97"/>
    </row>
    <row r="16" spans="1:18" s="46" customFormat="1" ht="18" customHeight="1" x14ac:dyDescent="0.25">
      <c r="A16" s="95"/>
      <c r="B16" s="284">
        <v>27220</v>
      </c>
      <c r="C16" s="285"/>
      <c r="D16" s="285"/>
      <c r="E16" s="286"/>
      <c r="F16" s="289" t="s">
        <v>139</v>
      </c>
      <c r="G16" s="290"/>
      <c r="H16" s="290"/>
      <c r="I16" s="290"/>
      <c r="J16" s="290"/>
      <c r="K16" s="290"/>
      <c r="L16" s="290"/>
      <c r="M16" s="291"/>
      <c r="N16" s="339">
        <v>1300</v>
      </c>
      <c r="O16" s="340"/>
      <c r="P16" s="287">
        <f t="shared" si="0"/>
        <v>0</v>
      </c>
      <c r="Q16" s="288"/>
      <c r="R16" s="97"/>
    </row>
    <row r="17" spans="1:19" s="46" customFormat="1" ht="18" customHeight="1" x14ac:dyDescent="0.25">
      <c r="A17" s="95"/>
      <c r="B17" s="284">
        <v>27376</v>
      </c>
      <c r="C17" s="285"/>
      <c r="D17" s="285"/>
      <c r="E17" s="286"/>
      <c r="F17" s="289" t="s">
        <v>140</v>
      </c>
      <c r="G17" s="290"/>
      <c r="H17" s="290"/>
      <c r="I17" s="290"/>
      <c r="J17" s="290"/>
      <c r="K17" s="290"/>
      <c r="L17" s="290"/>
      <c r="M17" s="291"/>
      <c r="N17" s="339">
        <v>1795</v>
      </c>
      <c r="O17" s="340"/>
      <c r="P17" s="287">
        <f t="shared" si="0"/>
        <v>0</v>
      </c>
      <c r="Q17" s="288"/>
      <c r="R17" s="97"/>
    </row>
    <row r="18" spans="1:19" s="46" customFormat="1" ht="18" customHeight="1" x14ac:dyDescent="0.25">
      <c r="A18" s="114"/>
      <c r="B18" s="242">
        <v>27375</v>
      </c>
      <c r="C18" s="243"/>
      <c r="D18" s="243"/>
      <c r="E18" s="244"/>
      <c r="F18" s="341" t="s">
        <v>141</v>
      </c>
      <c r="G18" s="342"/>
      <c r="H18" s="342"/>
      <c r="I18" s="342"/>
      <c r="J18" s="342"/>
      <c r="K18" s="342"/>
      <c r="L18" s="342"/>
      <c r="M18" s="343"/>
      <c r="N18" s="292">
        <v>1695</v>
      </c>
      <c r="O18" s="293"/>
      <c r="P18" s="287">
        <f t="shared" si="0"/>
        <v>0</v>
      </c>
      <c r="Q18" s="288"/>
      <c r="R18" s="97"/>
    </row>
    <row r="19" spans="1:19" s="46" customFormat="1" ht="18" customHeight="1" x14ac:dyDescent="0.25">
      <c r="A19" s="114"/>
      <c r="B19" s="284">
        <v>27220</v>
      </c>
      <c r="C19" s="285"/>
      <c r="D19" s="285"/>
      <c r="E19" s="286"/>
      <c r="F19" s="289" t="s">
        <v>142</v>
      </c>
      <c r="G19" s="290"/>
      <c r="H19" s="290"/>
      <c r="I19" s="290"/>
      <c r="J19" s="290"/>
      <c r="K19" s="290"/>
      <c r="L19" s="290"/>
      <c r="M19" s="291"/>
      <c r="N19" s="292">
        <v>1300</v>
      </c>
      <c r="O19" s="293"/>
      <c r="P19" s="287">
        <f t="shared" si="0"/>
        <v>0</v>
      </c>
      <c r="Q19" s="288"/>
      <c r="R19" s="97"/>
    </row>
    <row r="20" spans="1:19" s="46" customFormat="1" ht="18" customHeight="1" thickBot="1" x14ac:dyDescent="0.3">
      <c r="A20" s="344" t="s">
        <v>118</v>
      </c>
      <c r="B20" s="345"/>
      <c r="C20" s="345"/>
      <c r="D20" s="345"/>
      <c r="E20" s="345"/>
      <c r="F20" s="346"/>
      <c r="G20" s="347"/>
      <c r="H20" s="348"/>
      <c r="I20" s="348"/>
      <c r="J20" s="348"/>
      <c r="K20" s="348"/>
      <c r="L20" s="348"/>
      <c r="M20" s="348"/>
      <c r="N20" s="348"/>
      <c r="O20" s="348"/>
      <c r="P20" s="348"/>
      <c r="Q20" s="349"/>
      <c r="R20" s="97"/>
    </row>
    <row r="21" spans="1:19" s="44" customFormat="1" ht="19.5" customHeight="1" x14ac:dyDescent="0.3">
      <c r="A21" s="130" t="s">
        <v>34</v>
      </c>
      <c r="B21" s="308" t="s">
        <v>98</v>
      </c>
      <c r="C21" s="309"/>
      <c r="D21" s="309"/>
      <c r="E21" s="309"/>
      <c r="F21" s="309"/>
      <c r="G21" s="309"/>
      <c r="H21" s="309"/>
      <c r="I21" s="309"/>
      <c r="J21" s="309"/>
      <c r="K21" s="309"/>
      <c r="L21" s="280"/>
      <c r="M21" s="278" t="s">
        <v>35</v>
      </c>
      <c r="N21" s="279"/>
      <c r="O21" s="280"/>
      <c r="P21" s="238"/>
      <c r="Q21" s="239"/>
    </row>
    <row r="22" spans="1:19" s="44" customFormat="1" ht="19.5" customHeight="1" x14ac:dyDescent="0.3">
      <c r="A22" s="71"/>
      <c r="B22" s="221" t="s">
        <v>65</v>
      </c>
      <c r="C22" s="222"/>
      <c r="D22" s="222"/>
      <c r="E22" s="223"/>
      <c r="F22" s="253" t="s">
        <v>44</v>
      </c>
      <c r="G22" s="254"/>
      <c r="H22" s="254"/>
      <c r="I22" s="254"/>
      <c r="J22" s="254"/>
      <c r="K22" s="254"/>
      <c r="L22" s="255"/>
      <c r="M22" s="256" t="s">
        <v>15</v>
      </c>
      <c r="N22" s="257"/>
      <c r="O22" s="258"/>
      <c r="P22" s="219"/>
      <c r="Q22" s="220"/>
    </row>
    <row r="23" spans="1:19" ht="19.5" customHeight="1" x14ac:dyDescent="0.25">
      <c r="A23" s="71"/>
      <c r="B23" s="221" t="s">
        <v>66</v>
      </c>
      <c r="C23" s="222"/>
      <c r="D23" s="222"/>
      <c r="E23" s="223"/>
      <c r="F23" s="253" t="s">
        <v>14</v>
      </c>
      <c r="G23" s="254"/>
      <c r="H23" s="254"/>
      <c r="I23" s="254"/>
      <c r="J23" s="254"/>
      <c r="K23" s="254"/>
      <c r="L23" s="255"/>
      <c r="M23" s="224">
        <v>7450</v>
      </c>
      <c r="N23" s="225"/>
      <c r="O23" s="226"/>
      <c r="P23" s="219">
        <f>M23*A23</f>
        <v>0</v>
      </c>
      <c r="Q23" s="220"/>
    </row>
    <row r="24" spans="1:19" ht="19.5" customHeight="1" x14ac:dyDescent="0.25">
      <c r="A24" s="96"/>
      <c r="B24" s="221" t="s">
        <v>100</v>
      </c>
      <c r="C24" s="222"/>
      <c r="D24" s="222"/>
      <c r="E24" s="223"/>
      <c r="F24" s="253" t="s">
        <v>58</v>
      </c>
      <c r="G24" s="254"/>
      <c r="H24" s="254"/>
      <c r="I24" s="254"/>
      <c r="J24" s="254"/>
      <c r="K24" s="254"/>
      <c r="L24" s="255"/>
      <c r="M24" s="224">
        <v>7450</v>
      </c>
      <c r="N24" s="225"/>
      <c r="O24" s="226"/>
      <c r="P24" s="219">
        <f>M24*A24</f>
        <v>0</v>
      </c>
      <c r="Q24" s="220"/>
    </row>
    <row r="25" spans="1:19" ht="19.5" customHeight="1" x14ac:dyDescent="0.25">
      <c r="A25" s="93"/>
      <c r="B25" s="242" t="s">
        <v>67</v>
      </c>
      <c r="C25" s="243"/>
      <c r="D25" s="243"/>
      <c r="E25" s="244"/>
      <c r="F25" s="232" t="s">
        <v>56</v>
      </c>
      <c r="G25" s="233"/>
      <c r="H25" s="233"/>
      <c r="I25" s="233"/>
      <c r="J25" s="233"/>
      <c r="K25" s="233"/>
      <c r="L25" s="234"/>
      <c r="M25" s="240">
        <v>12450</v>
      </c>
      <c r="N25" s="241"/>
      <c r="O25" s="237"/>
      <c r="P25" s="217">
        <f>M25*A25</f>
        <v>0</v>
      </c>
      <c r="Q25" s="218"/>
      <c r="S25" s="179"/>
    </row>
    <row r="26" spans="1:19" ht="19.5" customHeight="1" x14ac:dyDescent="0.25">
      <c r="A26" s="94"/>
      <c r="B26" s="242" t="s">
        <v>68</v>
      </c>
      <c r="C26" s="243"/>
      <c r="D26" s="243"/>
      <c r="E26" s="244"/>
      <c r="F26" s="232" t="s">
        <v>57</v>
      </c>
      <c r="G26" s="233"/>
      <c r="H26" s="233"/>
      <c r="I26" s="233"/>
      <c r="J26" s="233"/>
      <c r="K26" s="233"/>
      <c r="L26" s="234"/>
      <c r="M26" s="235">
        <v>22495</v>
      </c>
      <c r="N26" s="236"/>
      <c r="O26" s="237"/>
      <c r="P26" s="217">
        <f>M26*A26</f>
        <v>0</v>
      </c>
      <c r="Q26" s="218"/>
    </row>
    <row r="27" spans="1:19" ht="19.5" customHeight="1" thickBot="1" x14ac:dyDescent="0.3">
      <c r="A27" s="94"/>
      <c r="B27" s="242" t="s">
        <v>96</v>
      </c>
      <c r="C27" s="243"/>
      <c r="D27" s="243"/>
      <c r="E27" s="244"/>
      <c r="F27" s="232" t="s">
        <v>97</v>
      </c>
      <c r="G27" s="233"/>
      <c r="H27" s="233"/>
      <c r="I27" s="233"/>
      <c r="J27" s="233"/>
      <c r="K27" s="233"/>
      <c r="L27" s="234"/>
      <c r="M27" s="240">
        <v>58500</v>
      </c>
      <c r="N27" s="241"/>
      <c r="O27" s="237"/>
      <c r="P27" s="217">
        <f>M27*A27</f>
        <v>0</v>
      </c>
      <c r="Q27" s="218"/>
    </row>
    <row r="28" spans="1:19" ht="19.5" customHeight="1" x14ac:dyDescent="0.25">
      <c r="A28" s="130" t="s">
        <v>34</v>
      </c>
      <c r="B28" s="308" t="s">
        <v>130</v>
      </c>
      <c r="C28" s="309"/>
      <c r="D28" s="309"/>
      <c r="E28" s="309"/>
      <c r="F28" s="309"/>
      <c r="G28" s="309"/>
      <c r="H28" s="309"/>
      <c r="I28" s="309"/>
      <c r="J28" s="309"/>
      <c r="K28" s="309"/>
      <c r="L28" s="280"/>
      <c r="M28" s="278" t="s">
        <v>35</v>
      </c>
      <c r="N28" s="279"/>
      <c r="O28" s="280"/>
      <c r="P28" s="238"/>
      <c r="Q28" s="239"/>
    </row>
    <row r="29" spans="1:19" ht="19.5" customHeight="1" x14ac:dyDescent="0.25">
      <c r="A29" s="71"/>
      <c r="B29" s="221" t="s">
        <v>100</v>
      </c>
      <c r="C29" s="222"/>
      <c r="D29" s="222"/>
      <c r="E29" s="223"/>
      <c r="F29" s="253" t="s">
        <v>138</v>
      </c>
      <c r="G29" s="254"/>
      <c r="H29" s="254"/>
      <c r="I29" s="254"/>
      <c r="J29" s="254"/>
      <c r="K29" s="254"/>
      <c r="L29" s="255"/>
      <c r="M29" s="256" t="s">
        <v>15</v>
      </c>
      <c r="N29" s="257"/>
      <c r="O29" s="258"/>
      <c r="P29" s="219"/>
      <c r="Q29" s="220"/>
    </row>
    <row r="30" spans="1:19" ht="19.5" customHeight="1" x14ac:dyDescent="0.25">
      <c r="A30" s="93"/>
      <c r="B30" s="242" t="s">
        <v>67</v>
      </c>
      <c r="C30" s="243"/>
      <c r="D30" s="243"/>
      <c r="E30" s="244"/>
      <c r="F30" s="232" t="s">
        <v>56</v>
      </c>
      <c r="G30" s="233"/>
      <c r="H30" s="233"/>
      <c r="I30" s="233"/>
      <c r="J30" s="233"/>
      <c r="K30" s="233"/>
      <c r="L30" s="234"/>
      <c r="M30" s="240">
        <v>7450</v>
      </c>
      <c r="N30" s="241"/>
      <c r="O30" s="237"/>
      <c r="P30" s="217">
        <f>M30*A30</f>
        <v>0</v>
      </c>
      <c r="Q30" s="218"/>
      <c r="R30" s="66"/>
      <c r="S30" s="179"/>
    </row>
    <row r="31" spans="1:19" ht="19.5" customHeight="1" x14ac:dyDescent="0.25">
      <c r="A31" s="93"/>
      <c r="B31" s="242" t="s">
        <v>68</v>
      </c>
      <c r="C31" s="243"/>
      <c r="D31" s="243"/>
      <c r="E31" s="244"/>
      <c r="F31" s="232" t="s">
        <v>57</v>
      </c>
      <c r="G31" s="233"/>
      <c r="H31" s="233"/>
      <c r="I31" s="233"/>
      <c r="J31" s="233"/>
      <c r="K31" s="233"/>
      <c r="L31" s="234"/>
      <c r="M31" s="235">
        <v>17995</v>
      </c>
      <c r="N31" s="236"/>
      <c r="O31" s="237"/>
      <c r="P31" s="217">
        <f>M31*A31</f>
        <v>0</v>
      </c>
      <c r="Q31" s="218"/>
      <c r="S31" s="179"/>
    </row>
    <row r="32" spans="1:19" s="44" customFormat="1" ht="19.5" customHeight="1" x14ac:dyDescent="0.3">
      <c r="A32" s="93"/>
      <c r="B32" s="242" t="s">
        <v>96</v>
      </c>
      <c r="C32" s="243"/>
      <c r="D32" s="243"/>
      <c r="E32" s="244"/>
      <c r="F32" s="232" t="s">
        <v>97</v>
      </c>
      <c r="G32" s="233"/>
      <c r="H32" s="233"/>
      <c r="I32" s="233"/>
      <c r="J32" s="233"/>
      <c r="K32" s="322"/>
      <c r="L32" s="323"/>
      <c r="M32" s="324">
        <v>50900</v>
      </c>
      <c r="N32" s="325"/>
      <c r="O32" s="326"/>
      <c r="P32" s="327">
        <f>M32*A32</f>
        <v>0</v>
      </c>
      <c r="Q32" s="328"/>
      <c r="S32" s="180"/>
    </row>
    <row r="33" spans="1:18" s="44" customFormat="1" ht="19.5" customHeight="1" thickBot="1" x14ac:dyDescent="0.35">
      <c r="A33" s="310" t="s">
        <v>104</v>
      </c>
      <c r="B33" s="311"/>
      <c r="C33" s="311"/>
      <c r="D33" s="311"/>
      <c r="E33" s="311"/>
      <c r="F33" s="311"/>
      <c r="G33" s="312"/>
      <c r="H33" s="160" t="s">
        <v>105</v>
      </c>
      <c r="I33" s="150" t="s">
        <v>106</v>
      </c>
      <c r="J33" s="159" t="s">
        <v>107</v>
      </c>
      <c r="K33" s="313"/>
      <c r="L33" s="314"/>
      <c r="M33" s="314"/>
      <c r="N33" s="314"/>
      <c r="O33" s="314"/>
      <c r="P33" s="314"/>
      <c r="Q33" s="315"/>
      <c r="R33" s="151"/>
    </row>
    <row r="34" spans="1:18" ht="19.5" customHeight="1" x14ac:dyDescent="0.25">
      <c r="A34" s="187" t="s">
        <v>34</v>
      </c>
      <c r="B34" s="227" t="s">
        <v>55</v>
      </c>
      <c r="C34" s="228"/>
      <c r="D34" s="228"/>
      <c r="E34" s="228"/>
      <c r="F34" s="228"/>
      <c r="G34" s="228"/>
      <c r="H34" s="228"/>
      <c r="I34" s="228"/>
      <c r="J34" s="228"/>
      <c r="K34" s="228"/>
      <c r="L34" s="229"/>
      <c r="M34" s="281" t="s">
        <v>35</v>
      </c>
      <c r="N34" s="282"/>
      <c r="O34" s="283"/>
      <c r="P34" s="360"/>
      <c r="Q34" s="361"/>
    </row>
    <row r="35" spans="1:18" ht="19.5" customHeight="1" x14ac:dyDescent="0.25">
      <c r="A35" s="173"/>
      <c r="B35" s="264">
        <v>26984</v>
      </c>
      <c r="C35" s="265"/>
      <c r="D35" s="265"/>
      <c r="E35" s="266"/>
      <c r="F35" s="267" t="s">
        <v>146</v>
      </c>
      <c r="G35" s="268"/>
      <c r="H35" s="268"/>
      <c r="I35" s="268"/>
      <c r="J35" s="268"/>
      <c r="K35" s="268"/>
      <c r="L35" s="269"/>
      <c r="M35" s="256" t="s">
        <v>15</v>
      </c>
      <c r="N35" s="257"/>
      <c r="O35" s="258"/>
      <c r="P35" s="230"/>
      <c r="Q35" s="231"/>
    </row>
    <row r="36" spans="1:18" ht="19.5" customHeight="1" x14ac:dyDescent="0.25">
      <c r="A36" s="98"/>
      <c r="B36" s="264">
        <v>26983</v>
      </c>
      <c r="C36" s="362"/>
      <c r="D36" s="362"/>
      <c r="E36" s="363"/>
      <c r="F36" s="232" t="s">
        <v>159</v>
      </c>
      <c r="G36" s="233"/>
      <c r="H36" s="233"/>
      <c r="I36" s="233"/>
      <c r="J36" s="233"/>
      <c r="K36" s="233"/>
      <c r="L36" s="234"/>
      <c r="M36" s="262">
        <v>995</v>
      </c>
      <c r="N36" s="263"/>
      <c r="O36" s="263"/>
      <c r="P36" s="219">
        <f t="shared" ref="P36:P41" si="1">M36*A36</f>
        <v>0</v>
      </c>
      <c r="Q36" s="220"/>
    </row>
    <row r="37" spans="1:18" ht="19.5" customHeight="1" x14ac:dyDescent="0.25">
      <c r="A37" s="89"/>
      <c r="B37" s="264">
        <v>28434</v>
      </c>
      <c r="C37" s="362"/>
      <c r="D37" s="362"/>
      <c r="E37" s="363"/>
      <c r="F37" s="232" t="s">
        <v>156</v>
      </c>
      <c r="G37" s="233"/>
      <c r="H37" s="233"/>
      <c r="I37" s="233"/>
      <c r="J37" s="233"/>
      <c r="K37" s="233"/>
      <c r="L37" s="234"/>
      <c r="M37" s="262">
        <v>895</v>
      </c>
      <c r="N37" s="263"/>
      <c r="O37" s="263"/>
      <c r="P37" s="219">
        <f t="shared" si="1"/>
        <v>0</v>
      </c>
      <c r="Q37" s="220"/>
    </row>
    <row r="38" spans="1:18" ht="19.5" customHeight="1" x14ac:dyDescent="0.25">
      <c r="A38" s="89"/>
      <c r="B38" s="270">
        <v>28441</v>
      </c>
      <c r="C38" s="271"/>
      <c r="D38" s="271"/>
      <c r="E38" s="272"/>
      <c r="F38" s="232" t="s">
        <v>158</v>
      </c>
      <c r="G38" s="233"/>
      <c r="H38" s="233"/>
      <c r="I38" s="233"/>
      <c r="J38" s="233"/>
      <c r="K38" s="233"/>
      <c r="L38" s="234"/>
      <c r="M38" s="262">
        <v>1495</v>
      </c>
      <c r="N38" s="263"/>
      <c r="O38" s="263"/>
      <c r="P38" s="219">
        <f t="shared" si="1"/>
        <v>0</v>
      </c>
      <c r="Q38" s="220"/>
    </row>
    <row r="39" spans="1:18" ht="19.5" customHeight="1" x14ac:dyDescent="0.25">
      <c r="A39" s="98"/>
      <c r="B39" s="242">
        <v>26986</v>
      </c>
      <c r="C39" s="243"/>
      <c r="D39" s="243"/>
      <c r="E39" s="244"/>
      <c r="F39" s="232" t="s">
        <v>154</v>
      </c>
      <c r="G39" s="233"/>
      <c r="H39" s="233"/>
      <c r="I39" s="233"/>
      <c r="J39" s="233"/>
      <c r="K39" s="233"/>
      <c r="L39" s="234"/>
      <c r="M39" s="262">
        <v>1995</v>
      </c>
      <c r="N39" s="263"/>
      <c r="O39" s="263"/>
      <c r="P39" s="219">
        <f t="shared" si="1"/>
        <v>0</v>
      </c>
      <c r="Q39" s="220"/>
    </row>
    <row r="40" spans="1:18" ht="19.5" customHeight="1" x14ac:dyDescent="0.25">
      <c r="A40" s="98"/>
      <c r="B40" s="242">
        <v>28391</v>
      </c>
      <c r="C40" s="243"/>
      <c r="D40" s="243"/>
      <c r="E40" s="244"/>
      <c r="F40" s="232" t="s">
        <v>160</v>
      </c>
      <c r="G40" s="233"/>
      <c r="H40" s="233"/>
      <c r="I40" s="233"/>
      <c r="J40" s="233"/>
      <c r="K40" s="233"/>
      <c r="L40" s="234"/>
      <c r="M40" s="262">
        <v>2695</v>
      </c>
      <c r="N40" s="263"/>
      <c r="O40" s="263"/>
      <c r="P40" s="219">
        <f t="shared" si="1"/>
        <v>0</v>
      </c>
      <c r="Q40" s="220"/>
    </row>
    <row r="41" spans="1:18" ht="19.5" customHeight="1" thickBot="1" x14ac:dyDescent="0.3">
      <c r="A41" s="174"/>
      <c r="B41" s="221">
        <v>26996</v>
      </c>
      <c r="C41" s="222"/>
      <c r="D41" s="222"/>
      <c r="E41" s="223"/>
      <c r="F41" s="232" t="s">
        <v>54</v>
      </c>
      <c r="G41" s="248"/>
      <c r="H41" s="248"/>
      <c r="I41" s="248"/>
      <c r="J41" s="248"/>
      <c r="K41" s="248"/>
      <c r="L41" s="249"/>
      <c r="M41" s="235">
        <v>295</v>
      </c>
      <c r="N41" s="236"/>
      <c r="O41" s="237"/>
      <c r="P41" s="219">
        <f t="shared" si="1"/>
        <v>0</v>
      </c>
      <c r="Q41" s="220"/>
    </row>
    <row r="42" spans="1:18" ht="29.7" customHeight="1" x14ac:dyDescent="0.25">
      <c r="A42" s="130" t="s">
        <v>34</v>
      </c>
      <c r="B42" s="275" t="s">
        <v>147</v>
      </c>
      <c r="C42" s="276"/>
      <c r="D42" s="276"/>
      <c r="E42" s="276"/>
      <c r="F42" s="276"/>
      <c r="G42" s="276"/>
      <c r="H42" s="276"/>
      <c r="I42" s="276"/>
      <c r="J42" s="276"/>
      <c r="K42" s="276"/>
      <c r="L42" s="277"/>
      <c r="M42" s="278" t="s">
        <v>35</v>
      </c>
      <c r="N42" s="279"/>
      <c r="O42" s="280"/>
      <c r="P42" s="238"/>
      <c r="Q42" s="239"/>
    </row>
    <row r="43" spans="1:18" ht="19.5" customHeight="1" thickBot="1" x14ac:dyDescent="0.3">
      <c r="A43" s="114"/>
      <c r="B43" s="242" t="s">
        <v>99</v>
      </c>
      <c r="C43" s="329"/>
      <c r="D43" s="329"/>
      <c r="E43" s="330"/>
      <c r="F43" s="232" t="s">
        <v>13</v>
      </c>
      <c r="G43" s="248"/>
      <c r="H43" s="248"/>
      <c r="I43" s="248"/>
      <c r="J43" s="248"/>
      <c r="K43" s="248"/>
      <c r="L43" s="249"/>
      <c r="M43" s="235">
        <v>650</v>
      </c>
      <c r="N43" s="236"/>
      <c r="O43" s="237"/>
      <c r="P43" s="217">
        <f>M43*A43</f>
        <v>0</v>
      </c>
      <c r="Q43" s="218"/>
    </row>
    <row r="44" spans="1:18" ht="19.5" customHeight="1" x14ac:dyDescent="0.25">
      <c r="A44" s="92" t="s">
        <v>34</v>
      </c>
      <c r="B44" s="275" t="s">
        <v>53</v>
      </c>
      <c r="C44" s="276"/>
      <c r="D44" s="276"/>
      <c r="E44" s="276"/>
      <c r="F44" s="276"/>
      <c r="G44" s="276"/>
      <c r="H44" s="276"/>
      <c r="I44" s="276"/>
      <c r="J44" s="276"/>
      <c r="K44" s="276"/>
      <c r="L44" s="277"/>
      <c r="M44" s="278" t="s">
        <v>35</v>
      </c>
      <c r="N44" s="279"/>
      <c r="O44" s="280"/>
      <c r="P44" s="238"/>
      <c r="Q44" s="239"/>
    </row>
    <row r="45" spans="1:18" ht="20.25" customHeight="1" x14ac:dyDescent="0.25">
      <c r="A45" s="203"/>
      <c r="B45" s="273">
        <v>17302</v>
      </c>
      <c r="C45" s="273"/>
      <c r="D45" s="273"/>
      <c r="E45" s="274"/>
      <c r="F45" s="245" t="s">
        <v>148</v>
      </c>
      <c r="G45" s="246"/>
      <c r="H45" s="246"/>
      <c r="I45" s="246"/>
      <c r="J45" s="246"/>
      <c r="K45" s="246"/>
      <c r="L45" s="247"/>
      <c r="M45" s="334">
        <v>130</v>
      </c>
      <c r="N45" s="335"/>
      <c r="O45" s="336"/>
      <c r="P45" s="217">
        <f t="shared" ref="P45:P53" si="2">M45*A45</f>
        <v>0</v>
      </c>
      <c r="Q45" s="218"/>
    </row>
    <row r="46" spans="1:18" ht="19.5" customHeight="1" x14ac:dyDescent="0.25">
      <c r="A46" s="58"/>
      <c r="B46" s="221" t="s">
        <v>162</v>
      </c>
      <c r="C46" s="222"/>
      <c r="D46" s="222"/>
      <c r="E46" s="223"/>
      <c r="F46" s="221" t="s">
        <v>20</v>
      </c>
      <c r="G46" s="468"/>
      <c r="H46" s="468"/>
      <c r="I46" s="468"/>
      <c r="J46" s="468"/>
      <c r="K46" s="468"/>
      <c r="L46" s="469"/>
      <c r="M46" s="334">
        <v>705</v>
      </c>
      <c r="N46" s="335"/>
      <c r="O46" s="336"/>
      <c r="P46" s="470">
        <f>M46*A46</f>
        <v>0</v>
      </c>
      <c r="Q46" s="471"/>
    </row>
    <row r="47" spans="1:18" ht="18" customHeight="1" x14ac:dyDescent="0.25">
      <c r="A47" s="58"/>
      <c r="B47" s="221" t="s">
        <v>73</v>
      </c>
      <c r="C47" s="222"/>
      <c r="D47" s="222"/>
      <c r="E47" s="223"/>
      <c r="F47" s="221" t="s">
        <v>69</v>
      </c>
      <c r="G47" s="222"/>
      <c r="H47" s="222"/>
      <c r="I47" s="222"/>
      <c r="J47" s="222"/>
      <c r="K47" s="222"/>
      <c r="L47" s="223"/>
      <c r="M47" s="334">
        <v>155</v>
      </c>
      <c r="N47" s="335"/>
      <c r="O47" s="336"/>
      <c r="P47" s="470">
        <f>M47*A47</f>
        <v>0</v>
      </c>
      <c r="Q47" s="471"/>
    </row>
    <row r="48" spans="1:18" ht="19.5" customHeight="1" x14ac:dyDescent="0.25">
      <c r="A48" s="203"/>
      <c r="B48" s="273">
        <v>26997</v>
      </c>
      <c r="C48" s="273"/>
      <c r="D48" s="273"/>
      <c r="E48" s="274"/>
      <c r="F48" s="245" t="s">
        <v>125</v>
      </c>
      <c r="G48" s="246"/>
      <c r="H48" s="246"/>
      <c r="I48" s="246"/>
      <c r="J48" s="246"/>
      <c r="K48" s="246"/>
      <c r="L48" s="247"/>
      <c r="M48" s="259">
        <v>2795</v>
      </c>
      <c r="N48" s="260"/>
      <c r="O48" s="261"/>
      <c r="P48" s="217">
        <f t="shared" si="2"/>
        <v>0</v>
      </c>
      <c r="Q48" s="218"/>
    </row>
    <row r="49" spans="1:25" ht="19.5" customHeight="1" x14ac:dyDescent="0.25">
      <c r="A49" s="203"/>
      <c r="B49" s="245">
        <v>27081</v>
      </c>
      <c r="C49" s="246"/>
      <c r="D49" s="246"/>
      <c r="E49" s="247"/>
      <c r="F49" s="232" t="s">
        <v>144</v>
      </c>
      <c r="G49" s="248"/>
      <c r="H49" s="248"/>
      <c r="I49" s="248"/>
      <c r="J49" s="248"/>
      <c r="K49" s="248"/>
      <c r="L49" s="249"/>
      <c r="M49" s="250">
        <v>18795</v>
      </c>
      <c r="N49" s="251"/>
      <c r="O49" s="252"/>
      <c r="P49" s="217">
        <f t="shared" si="2"/>
        <v>0</v>
      </c>
      <c r="Q49" s="218"/>
    </row>
    <row r="50" spans="1:25" ht="43.5" customHeight="1" x14ac:dyDescent="0.25">
      <c r="A50" s="114"/>
      <c r="B50" s="316" t="s">
        <v>172</v>
      </c>
      <c r="C50" s="317"/>
      <c r="D50" s="317"/>
      <c r="E50" s="318"/>
      <c r="F50" s="316" t="s">
        <v>168</v>
      </c>
      <c r="G50" s="317"/>
      <c r="H50" s="317"/>
      <c r="I50" s="317"/>
      <c r="J50" s="317"/>
      <c r="K50" s="317"/>
      <c r="L50" s="318"/>
      <c r="M50" s="331">
        <v>95</v>
      </c>
      <c r="N50" s="332"/>
      <c r="O50" s="333"/>
      <c r="P50" s="217">
        <f t="shared" si="2"/>
        <v>0</v>
      </c>
      <c r="Q50" s="218"/>
    </row>
    <row r="51" spans="1:25" ht="15.75" customHeight="1" x14ac:dyDescent="0.25">
      <c r="A51" s="114"/>
      <c r="B51" s="316"/>
      <c r="C51" s="317"/>
      <c r="D51" s="317"/>
      <c r="E51" s="318"/>
      <c r="F51" s="319"/>
      <c r="G51" s="320"/>
      <c r="H51" s="320"/>
      <c r="I51" s="320"/>
      <c r="J51" s="320"/>
      <c r="K51" s="320"/>
      <c r="L51" s="321"/>
      <c r="M51" s="331"/>
      <c r="N51" s="332"/>
      <c r="O51" s="333"/>
      <c r="P51" s="217">
        <f t="shared" si="2"/>
        <v>0</v>
      </c>
      <c r="Q51" s="218"/>
    </row>
    <row r="52" spans="1:25" ht="15.75" customHeight="1" x14ac:dyDescent="0.25">
      <c r="A52" s="114"/>
      <c r="B52" s="316"/>
      <c r="C52" s="317"/>
      <c r="D52" s="317"/>
      <c r="E52" s="318"/>
      <c r="F52" s="319"/>
      <c r="G52" s="320"/>
      <c r="H52" s="320"/>
      <c r="I52" s="320"/>
      <c r="J52" s="320"/>
      <c r="K52" s="320"/>
      <c r="L52" s="321"/>
      <c r="M52" s="331"/>
      <c r="N52" s="332"/>
      <c r="O52" s="333"/>
      <c r="P52" s="217">
        <f t="shared" ref="P52" si="3">M52*A52</f>
        <v>0</v>
      </c>
      <c r="Q52" s="218"/>
    </row>
    <row r="53" spans="1:25" ht="15.75" customHeight="1" thickBot="1" x14ac:dyDescent="0.3">
      <c r="A53" s="201"/>
      <c r="B53" s="472"/>
      <c r="C53" s="473"/>
      <c r="D53" s="473"/>
      <c r="E53" s="474"/>
      <c r="F53" s="352"/>
      <c r="G53" s="353"/>
      <c r="H53" s="353"/>
      <c r="I53" s="353"/>
      <c r="J53" s="353"/>
      <c r="K53" s="353"/>
      <c r="L53" s="354"/>
      <c r="M53" s="355"/>
      <c r="N53" s="356"/>
      <c r="O53" s="357"/>
      <c r="P53" s="358">
        <f t="shared" si="2"/>
        <v>0</v>
      </c>
      <c r="Q53" s="359"/>
      <c r="U53" s="351"/>
      <c r="V53" s="351"/>
      <c r="W53" s="351"/>
      <c r="X53" s="351"/>
      <c r="Y53" s="351"/>
    </row>
    <row r="54" spans="1:25" ht="5.7" customHeight="1" thickBot="1" x14ac:dyDescent="0.3">
      <c r="A54" s="64"/>
      <c r="B54" s="48"/>
      <c r="C54" s="49"/>
      <c r="D54" s="49"/>
      <c r="E54" s="49"/>
      <c r="F54" s="50"/>
      <c r="G54" s="51"/>
      <c r="H54" s="51"/>
      <c r="I54" s="51"/>
      <c r="J54" s="51"/>
      <c r="K54" s="51"/>
      <c r="L54" s="51"/>
      <c r="M54" s="52"/>
      <c r="N54" s="52"/>
      <c r="O54" s="53"/>
      <c r="P54" s="54"/>
      <c r="Q54" s="55"/>
      <c r="U54" s="350"/>
      <c r="V54" s="350"/>
      <c r="W54" s="56"/>
      <c r="X54" s="350"/>
      <c r="Y54" s="350"/>
    </row>
    <row r="55" spans="1:25" ht="25.95" customHeight="1" thickBot="1" x14ac:dyDescent="0.3">
      <c r="A55" s="462" t="s">
        <v>115</v>
      </c>
      <c r="B55" s="463"/>
      <c r="C55" s="464"/>
      <c r="D55" s="161"/>
      <c r="E55" s="465" t="s">
        <v>135</v>
      </c>
      <c r="F55" s="466"/>
      <c r="G55" s="466"/>
      <c r="H55" s="467"/>
      <c r="I55" s="162"/>
      <c r="J55" s="162"/>
      <c r="K55" s="37"/>
      <c r="L55" s="475" t="s">
        <v>7</v>
      </c>
      <c r="M55" s="475"/>
      <c r="N55" s="475"/>
      <c r="O55" s="475"/>
      <c r="P55" s="400">
        <f>P9+SUM(P13:Q53)</f>
        <v>0</v>
      </c>
      <c r="Q55" s="401"/>
      <c r="U55" s="392"/>
      <c r="V55" s="392"/>
      <c r="W55" s="57"/>
      <c r="X55" s="397"/>
      <c r="Y55" s="397"/>
    </row>
    <row r="56" spans="1:25" ht="21" customHeight="1" x14ac:dyDescent="0.25">
      <c r="A56" s="443" t="s">
        <v>116</v>
      </c>
      <c r="B56" s="450" t="s">
        <v>108</v>
      </c>
      <c r="C56" s="452"/>
      <c r="D56" s="163"/>
      <c r="E56" s="454" t="s">
        <v>136</v>
      </c>
      <c r="F56" s="456"/>
      <c r="G56" s="458" t="s">
        <v>137</v>
      </c>
      <c r="H56" s="460"/>
      <c r="I56" s="165"/>
      <c r="J56" s="165"/>
      <c r="L56" s="446" t="s">
        <v>12</v>
      </c>
      <c r="M56" s="446"/>
      <c r="N56" s="446"/>
      <c r="O56" s="446"/>
      <c r="P56" s="402">
        <f>Options!O39</f>
        <v>0</v>
      </c>
      <c r="Q56" s="403"/>
      <c r="U56" s="392"/>
      <c r="V56" s="392"/>
      <c r="W56" s="57"/>
      <c r="X56" s="397"/>
      <c r="Y56" s="397"/>
    </row>
    <row r="57" spans="1:25" ht="22.2" customHeight="1" x14ac:dyDescent="0.25">
      <c r="A57" s="444"/>
      <c r="B57" s="451"/>
      <c r="C57" s="453"/>
      <c r="D57" s="163"/>
      <c r="E57" s="455"/>
      <c r="F57" s="457"/>
      <c r="G57" s="459"/>
      <c r="H57" s="461"/>
      <c r="I57" s="165"/>
      <c r="J57" s="165"/>
      <c r="L57" s="135" t="s">
        <v>171</v>
      </c>
      <c r="M57" s="135"/>
      <c r="N57" s="135"/>
      <c r="O57" s="135"/>
      <c r="P57" s="402">
        <f>P55+P56</f>
        <v>0</v>
      </c>
      <c r="Q57" s="403"/>
      <c r="U57" s="134"/>
      <c r="V57" s="134"/>
      <c r="W57" s="57"/>
      <c r="X57" s="200"/>
      <c r="Y57" s="200"/>
    </row>
    <row r="58" spans="1:25" ht="19.5" customHeight="1" x14ac:dyDescent="0.25">
      <c r="A58" s="444"/>
      <c r="B58" s="166" t="s">
        <v>86</v>
      </c>
      <c r="C58" s="164"/>
      <c r="D58" s="163"/>
      <c r="E58" s="447" t="s">
        <v>149</v>
      </c>
      <c r="F58" s="448"/>
      <c r="G58" s="448"/>
      <c r="H58" s="449"/>
      <c r="I58" s="165"/>
      <c r="J58" s="165"/>
      <c r="L58" s="135" t="s">
        <v>21</v>
      </c>
      <c r="M58" s="65"/>
      <c r="N58" s="65"/>
      <c r="O58" s="115"/>
      <c r="P58" s="393">
        <f>SUM(P55+P56)*O58</f>
        <v>0</v>
      </c>
      <c r="Q58" s="394"/>
      <c r="U58" s="392"/>
      <c r="V58" s="392"/>
      <c r="W58" s="57"/>
      <c r="X58" s="397"/>
      <c r="Y58" s="397"/>
    </row>
    <row r="59" spans="1:25" ht="20.7" customHeight="1" x14ac:dyDescent="0.25">
      <c r="A59" s="444"/>
      <c r="B59" s="166" t="s">
        <v>87</v>
      </c>
      <c r="C59" s="164"/>
      <c r="D59" s="167"/>
      <c r="E59" s="431" t="s">
        <v>150</v>
      </c>
      <c r="F59" s="432"/>
      <c r="G59" s="433"/>
      <c r="H59" s="440"/>
      <c r="I59" s="168"/>
      <c r="J59" s="168"/>
      <c r="L59" s="135" t="s">
        <v>21</v>
      </c>
      <c r="M59" s="65"/>
      <c r="N59" s="65"/>
      <c r="O59" s="115"/>
      <c r="P59" s="393">
        <f>SUM(P55+P56-P58)*O59</f>
        <v>0</v>
      </c>
      <c r="Q59" s="394"/>
    </row>
    <row r="60" spans="1:25" ht="27.75" customHeight="1" thickBot="1" x14ac:dyDescent="0.3">
      <c r="A60" s="445"/>
      <c r="B60" s="169" t="s">
        <v>107</v>
      </c>
      <c r="C60" s="170"/>
      <c r="D60" s="167"/>
      <c r="E60" s="434"/>
      <c r="F60" s="435"/>
      <c r="G60" s="436"/>
      <c r="H60" s="441"/>
      <c r="I60" s="189"/>
      <c r="J60" s="189"/>
      <c r="L60" s="135" t="s">
        <v>103</v>
      </c>
      <c r="M60" s="65"/>
      <c r="N60" s="65"/>
      <c r="O60" s="115"/>
      <c r="P60" s="393">
        <f>SUM(P55+P56-P58-P59)*O60</f>
        <v>0</v>
      </c>
      <c r="Q60" s="394"/>
    </row>
    <row r="61" spans="1:25" ht="18.75" customHeight="1" thickBot="1" x14ac:dyDescent="0.3">
      <c r="A61" s="171"/>
      <c r="B61" s="172"/>
      <c r="C61" s="172"/>
      <c r="D61" s="167"/>
      <c r="E61" s="437"/>
      <c r="F61" s="438"/>
      <c r="G61" s="439"/>
      <c r="H61" s="442"/>
      <c r="I61" s="189"/>
      <c r="J61" s="189"/>
      <c r="L61" s="410" t="s">
        <v>19</v>
      </c>
      <c r="M61" s="410"/>
      <c r="N61" s="410"/>
      <c r="O61" s="410"/>
      <c r="P61" s="411"/>
      <c r="Q61" s="412"/>
    </row>
    <row r="62" spans="1:25" ht="5.25" customHeight="1" x14ac:dyDescent="0.25">
      <c r="A62" s="64"/>
      <c r="B62" s="48"/>
      <c r="C62" s="48"/>
      <c r="D62" s="48"/>
      <c r="E62" s="48"/>
      <c r="F62" s="48"/>
      <c r="G62" s="49"/>
      <c r="H62" s="49"/>
      <c r="I62" s="49"/>
      <c r="J62" s="49"/>
      <c r="K62" s="49"/>
      <c r="L62" s="49"/>
      <c r="M62" s="202"/>
      <c r="N62" s="202"/>
      <c r="O62" s="53"/>
      <c r="P62" s="54"/>
      <c r="Q62" s="55"/>
    </row>
    <row r="63" spans="1:25" ht="25.5" customHeight="1" thickBot="1" x14ac:dyDescent="0.3">
      <c r="A63" s="427" t="s">
        <v>37</v>
      </c>
      <c r="B63" s="428"/>
      <c r="C63" s="429" t="s">
        <v>88</v>
      </c>
      <c r="D63" s="429"/>
      <c r="E63" s="429"/>
      <c r="F63" s="429"/>
      <c r="G63" s="429"/>
      <c r="H63" s="429"/>
      <c r="I63" s="429"/>
      <c r="J63" s="430"/>
      <c r="K63" s="67"/>
      <c r="L63" s="133" t="s">
        <v>161</v>
      </c>
      <c r="M63" s="133"/>
      <c r="N63" s="133"/>
      <c r="O63" s="175"/>
      <c r="P63" s="398"/>
      <c r="Q63" s="399"/>
    </row>
    <row r="64" spans="1:25" ht="20.25" customHeight="1" thickBot="1" x14ac:dyDescent="0.3">
      <c r="A64" s="415"/>
      <c r="B64" s="416"/>
      <c r="C64" s="416"/>
      <c r="D64" s="416"/>
      <c r="E64" s="416"/>
      <c r="F64" s="416"/>
      <c r="G64" s="416"/>
      <c r="H64" s="416"/>
      <c r="I64" s="416"/>
      <c r="J64" s="417"/>
      <c r="K64" s="67"/>
      <c r="L64" s="413" t="s">
        <v>8</v>
      </c>
      <c r="M64" s="414"/>
      <c r="N64" s="414"/>
      <c r="O64" s="414"/>
      <c r="P64" s="395">
        <f>SUM(P55+P56-P58-P59-P60-P61+P63)</f>
        <v>0</v>
      </c>
      <c r="Q64" s="396"/>
    </row>
    <row r="65" spans="1:22" ht="20.25" customHeight="1" x14ac:dyDescent="0.25">
      <c r="A65" s="418"/>
      <c r="B65" s="419"/>
      <c r="C65" s="419"/>
      <c r="D65" s="419"/>
      <c r="E65" s="419"/>
      <c r="F65" s="419"/>
      <c r="G65" s="419"/>
      <c r="H65" s="419"/>
      <c r="I65" s="419"/>
      <c r="J65" s="420"/>
      <c r="K65" s="68"/>
      <c r="Q65" s="69"/>
    </row>
    <row r="66" spans="1:22" ht="33" customHeight="1" x14ac:dyDescent="0.25">
      <c r="A66" s="421"/>
      <c r="B66" s="422"/>
      <c r="C66" s="422"/>
      <c r="D66" s="422"/>
      <c r="E66" s="422"/>
      <c r="F66" s="422"/>
      <c r="G66" s="422"/>
      <c r="H66" s="422"/>
      <c r="I66" s="422"/>
      <c r="J66" s="423"/>
      <c r="K66" s="68"/>
      <c r="Q66" s="69"/>
    </row>
    <row r="67" spans="1:22" ht="24.75" customHeight="1" x14ac:dyDescent="0.25">
      <c r="A67" s="66"/>
      <c r="B67" s="70"/>
      <c r="C67" s="70"/>
      <c r="D67" s="70"/>
      <c r="E67" s="70"/>
      <c r="F67" s="70"/>
      <c r="G67" s="70"/>
      <c r="H67" s="70"/>
      <c r="I67" s="70"/>
      <c r="J67" s="70"/>
      <c r="K67" s="68"/>
      <c r="Q67" s="69"/>
      <c r="R67" s="59"/>
      <c r="S67" s="59"/>
      <c r="T67" s="59"/>
      <c r="U67" s="59"/>
      <c r="V67" s="59"/>
    </row>
    <row r="68" spans="1:22" ht="20.25" customHeight="1" x14ac:dyDescent="0.25">
      <c r="A68" s="407" t="s">
        <v>38</v>
      </c>
      <c r="B68" s="408"/>
      <c r="C68" s="408"/>
      <c r="D68" s="408"/>
      <c r="E68" s="408"/>
      <c r="F68" s="408"/>
      <c r="G68" s="408"/>
      <c r="H68" s="408"/>
      <c r="I68" s="408"/>
      <c r="J68" s="408"/>
      <c r="K68" s="408"/>
      <c r="L68" s="408"/>
      <c r="M68" s="408"/>
      <c r="N68" s="408"/>
      <c r="O68" s="408"/>
      <c r="P68" s="408"/>
      <c r="Q68" s="409"/>
      <c r="R68" s="60"/>
      <c r="S68" s="60"/>
      <c r="T68" s="60"/>
      <c r="U68" s="60"/>
      <c r="V68" s="60"/>
    </row>
    <row r="69" spans="1:22" ht="22.5" customHeight="1" x14ac:dyDescent="0.25">
      <c r="A69" s="424" t="s">
        <v>165</v>
      </c>
      <c r="B69" s="425"/>
      <c r="C69" s="425"/>
      <c r="D69" s="425"/>
      <c r="E69" s="425"/>
      <c r="F69" s="425"/>
      <c r="G69" s="425"/>
      <c r="H69" s="425"/>
      <c r="I69" s="425"/>
      <c r="J69" s="425"/>
      <c r="K69" s="425"/>
      <c r="L69" s="425"/>
      <c r="M69" s="425"/>
      <c r="N69" s="425"/>
      <c r="O69" s="425"/>
      <c r="P69" s="425"/>
      <c r="Q69" s="426"/>
    </row>
    <row r="70" spans="1:22" ht="13.8" thickBot="1" x14ac:dyDescent="0.3">
      <c r="A70" s="404" t="s">
        <v>164</v>
      </c>
      <c r="B70" s="405"/>
      <c r="C70" s="405"/>
      <c r="D70" s="405"/>
      <c r="E70" s="405"/>
      <c r="F70" s="405"/>
      <c r="G70" s="405"/>
      <c r="H70" s="405"/>
      <c r="I70" s="405"/>
      <c r="J70" s="405"/>
      <c r="K70" s="405"/>
      <c r="L70" s="405"/>
      <c r="M70" s="405"/>
      <c r="N70" s="405"/>
      <c r="O70" s="405"/>
      <c r="P70" s="405"/>
      <c r="Q70" s="406"/>
    </row>
  </sheetData>
  <sheetProtection algorithmName="SHA-512" hashValue="ezzpLF0lC9tqoFvmG3FLAZaGIMuOTttQSPmCTefdQL6jZgZw+Nakes5Bo8rx6ymNpzCXonZPFEnUo8YCtRBZug==" saltValue="n90LlGLi9TUkEQ3jPD+KGA==" spinCount="100000" sheet="1" formatCells="0"/>
  <mergeCells count="228">
    <mergeCell ref="A55:C55"/>
    <mergeCell ref="E55:H55"/>
    <mergeCell ref="M50:O50"/>
    <mergeCell ref="P50:Q50"/>
    <mergeCell ref="P51:Q51"/>
    <mergeCell ref="B41:E41"/>
    <mergeCell ref="F41:L41"/>
    <mergeCell ref="M52:O52"/>
    <mergeCell ref="P52:Q52"/>
    <mergeCell ref="B46:E46"/>
    <mergeCell ref="F46:L46"/>
    <mergeCell ref="M46:O46"/>
    <mergeCell ref="P46:Q46"/>
    <mergeCell ref="B47:E47"/>
    <mergeCell ref="F47:L47"/>
    <mergeCell ref="M47:O47"/>
    <mergeCell ref="P47:Q47"/>
    <mergeCell ref="P44:Q44"/>
    <mergeCell ref="B53:E53"/>
    <mergeCell ref="L55:O55"/>
    <mergeCell ref="B52:E52"/>
    <mergeCell ref="F52:L52"/>
    <mergeCell ref="F48:L48"/>
    <mergeCell ref="B48:E48"/>
    <mergeCell ref="A70:Q70"/>
    <mergeCell ref="A68:Q68"/>
    <mergeCell ref="L61:O61"/>
    <mergeCell ref="P61:Q61"/>
    <mergeCell ref="L64:O64"/>
    <mergeCell ref="A64:J66"/>
    <mergeCell ref="A69:Q69"/>
    <mergeCell ref="A63:B63"/>
    <mergeCell ref="C63:J63"/>
    <mergeCell ref="E59:G61"/>
    <mergeCell ref="H59:H61"/>
    <mergeCell ref="A56:A60"/>
    <mergeCell ref="L56:O56"/>
    <mergeCell ref="E58:H58"/>
    <mergeCell ref="P57:Q57"/>
    <mergeCell ref="B56:B57"/>
    <mergeCell ref="C56:C57"/>
    <mergeCell ref="E56:E57"/>
    <mergeCell ref="F56:F57"/>
    <mergeCell ref="G56:G57"/>
    <mergeCell ref="H56:H57"/>
    <mergeCell ref="U55:V55"/>
    <mergeCell ref="P58:Q58"/>
    <mergeCell ref="U58:V58"/>
    <mergeCell ref="P64:Q64"/>
    <mergeCell ref="X58:Y58"/>
    <mergeCell ref="P59:Q59"/>
    <mergeCell ref="U56:V56"/>
    <mergeCell ref="P60:Q60"/>
    <mergeCell ref="P63:Q63"/>
    <mergeCell ref="X56:Y56"/>
    <mergeCell ref="X55:Y55"/>
    <mergeCell ref="P55:Q55"/>
    <mergeCell ref="P56:Q56"/>
    <mergeCell ref="A1:Q1"/>
    <mergeCell ref="A2:B2"/>
    <mergeCell ref="E10:F10"/>
    <mergeCell ref="G10:H10"/>
    <mergeCell ref="I10:J10"/>
    <mergeCell ref="B6:H6"/>
    <mergeCell ref="J7:L7"/>
    <mergeCell ref="A8:O8"/>
    <mergeCell ref="P8:Q8"/>
    <mergeCell ref="P2:Q2"/>
    <mergeCell ref="A3:B3"/>
    <mergeCell ref="G3:I3"/>
    <mergeCell ref="C3:D3"/>
    <mergeCell ref="G2:H2"/>
    <mergeCell ref="L10:N10"/>
    <mergeCell ref="L2:N2"/>
    <mergeCell ref="P3:Q3"/>
    <mergeCell ref="K3:N3"/>
    <mergeCell ref="N7:O7"/>
    <mergeCell ref="B5:H5"/>
    <mergeCell ref="J5:Q5"/>
    <mergeCell ref="J6:Q6"/>
    <mergeCell ref="B7:D7"/>
    <mergeCell ref="C10:D10"/>
    <mergeCell ref="U54:V54"/>
    <mergeCell ref="X54:Y54"/>
    <mergeCell ref="U53:Y53"/>
    <mergeCell ref="F53:L53"/>
    <mergeCell ref="M53:O53"/>
    <mergeCell ref="P53:Q53"/>
    <mergeCell ref="B25:E25"/>
    <mergeCell ref="F25:L25"/>
    <mergeCell ref="M25:O25"/>
    <mergeCell ref="M26:O26"/>
    <mergeCell ref="P25:Q25"/>
    <mergeCell ref="M40:O40"/>
    <mergeCell ref="P40:Q40"/>
    <mergeCell ref="P29:Q29"/>
    <mergeCell ref="P34:Q34"/>
    <mergeCell ref="B37:E37"/>
    <mergeCell ref="F37:L37"/>
    <mergeCell ref="M37:O37"/>
    <mergeCell ref="M36:O36"/>
    <mergeCell ref="B27:E27"/>
    <mergeCell ref="F27:L27"/>
    <mergeCell ref="M27:O27"/>
    <mergeCell ref="B36:E36"/>
    <mergeCell ref="P41:Q41"/>
    <mergeCell ref="P14:Q14"/>
    <mergeCell ref="F18:M18"/>
    <mergeCell ref="P16:Q16"/>
    <mergeCell ref="M21:O21"/>
    <mergeCell ref="P21:Q21"/>
    <mergeCell ref="F17:M17"/>
    <mergeCell ref="P13:Q13"/>
    <mergeCell ref="B13:E13"/>
    <mergeCell ref="P19:Q19"/>
    <mergeCell ref="F13:M13"/>
    <mergeCell ref="N16:O16"/>
    <mergeCell ref="N17:O17"/>
    <mergeCell ref="A20:F20"/>
    <mergeCell ref="G20:Q20"/>
    <mergeCell ref="B51:E51"/>
    <mergeCell ref="F51:L51"/>
    <mergeCell ref="B32:E32"/>
    <mergeCell ref="F32:L32"/>
    <mergeCell ref="M32:O32"/>
    <mergeCell ref="P32:Q32"/>
    <mergeCell ref="B42:L42"/>
    <mergeCell ref="M42:O42"/>
    <mergeCell ref="P42:Q42"/>
    <mergeCell ref="B43:E43"/>
    <mergeCell ref="M51:O51"/>
    <mergeCell ref="P37:Q37"/>
    <mergeCell ref="B50:E50"/>
    <mergeCell ref="F50:L50"/>
    <mergeCell ref="P39:Q39"/>
    <mergeCell ref="B40:E40"/>
    <mergeCell ref="F43:L43"/>
    <mergeCell ref="P38:Q38"/>
    <mergeCell ref="F45:L45"/>
    <mergeCell ref="M45:O45"/>
    <mergeCell ref="B15:E15"/>
    <mergeCell ref="F15:L15"/>
    <mergeCell ref="B14:E14"/>
    <mergeCell ref="F19:M19"/>
    <mergeCell ref="N18:O18"/>
    <mergeCell ref="N19:O19"/>
    <mergeCell ref="A11:D11"/>
    <mergeCell ref="P9:Q11"/>
    <mergeCell ref="E11:J11"/>
    <mergeCell ref="M11:O11"/>
    <mergeCell ref="A9:B9"/>
    <mergeCell ref="A10:B10"/>
    <mergeCell ref="B12:L12"/>
    <mergeCell ref="M12:O12"/>
    <mergeCell ref="P12:Q12"/>
    <mergeCell ref="F14:M14"/>
    <mergeCell ref="F16:M16"/>
    <mergeCell ref="B17:E17"/>
    <mergeCell ref="B16:E16"/>
    <mergeCell ref="P17:Q17"/>
    <mergeCell ref="N13:O13"/>
    <mergeCell ref="N14:O14"/>
    <mergeCell ref="N15:O15"/>
    <mergeCell ref="P15:Q15"/>
    <mergeCell ref="F24:L24"/>
    <mergeCell ref="B18:E18"/>
    <mergeCell ref="B19:E19"/>
    <mergeCell ref="F22:L22"/>
    <mergeCell ref="P24:Q24"/>
    <mergeCell ref="M22:O22"/>
    <mergeCell ref="F23:L23"/>
    <mergeCell ref="M35:O35"/>
    <mergeCell ref="P27:Q27"/>
    <mergeCell ref="P26:Q26"/>
    <mergeCell ref="B23:E23"/>
    <mergeCell ref="M23:O23"/>
    <mergeCell ref="P22:Q22"/>
    <mergeCell ref="P18:Q18"/>
    <mergeCell ref="B22:E22"/>
    <mergeCell ref="B28:L28"/>
    <mergeCell ref="A33:G33"/>
    <mergeCell ref="K33:Q33"/>
    <mergeCell ref="M28:O28"/>
    <mergeCell ref="B21:L21"/>
    <mergeCell ref="M48:O48"/>
    <mergeCell ref="F40:L40"/>
    <mergeCell ref="P45:Q45"/>
    <mergeCell ref="B26:E26"/>
    <mergeCell ref="F26:L26"/>
    <mergeCell ref="B29:E29"/>
    <mergeCell ref="M39:O39"/>
    <mergeCell ref="B39:E39"/>
    <mergeCell ref="F39:L39"/>
    <mergeCell ref="B35:E35"/>
    <mergeCell ref="F35:L35"/>
    <mergeCell ref="B38:E38"/>
    <mergeCell ref="F38:L38"/>
    <mergeCell ref="M38:O38"/>
    <mergeCell ref="B45:E45"/>
    <mergeCell ref="P48:Q48"/>
    <mergeCell ref="M41:O41"/>
    <mergeCell ref="B44:L44"/>
    <mergeCell ref="M44:O44"/>
    <mergeCell ref="M34:O34"/>
    <mergeCell ref="P49:Q49"/>
    <mergeCell ref="P23:Q23"/>
    <mergeCell ref="B24:E24"/>
    <mergeCell ref="M24:O24"/>
    <mergeCell ref="P36:Q36"/>
    <mergeCell ref="B34:L34"/>
    <mergeCell ref="P35:Q35"/>
    <mergeCell ref="P31:Q31"/>
    <mergeCell ref="F31:L31"/>
    <mergeCell ref="M31:O31"/>
    <mergeCell ref="P28:Q28"/>
    <mergeCell ref="M30:O30"/>
    <mergeCell ref="P30:Q30"/>
    <mergeCell ref="B30:E30"/>
    <mergeCell ref="F30:L30"/>
    <mergeCell ref="B31:E31"/>
    <mergeCell ref="F36:L36"/>
    <mergeCell ref="P43:Q43"/>
    <mergeCell ref="B49:E49"/>
    <mergeCell ref="F49:L49"/>
    <mergeCell ref="M49:O49"/>
    <mergeCell ref="F29:L29"/>
    <mergeCell ref="M29:O29"/>
    <mergeCell ref="M43:O43"/>
  </mergeCells>
  <phoneticPr fontId="33" type="noConversion"/>
  <printOptions horizontalCentered="1"/>
  <pageMargins left="0.35" right="0.6" top="0.35" bottom="0.3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5"/>
  <sheetViews>
    <sheetView showGridLines="0" showZeros="0" zoomScale="90" zoomScaleNormal="90" workbookViewId="0">
      <selection sqref="A1:P1"/>
    </sheetView>
  </sheetViews>
  <sheetFormatPr defaultColWidth="9.33203125" defaultRowHeight="13.8" x14ac:dyDescent="0.25"/>
  <cols>
    <col min="1" max="6" width="6.5546875" style="75" customWidth="1"/>
    <col min="7" max="7" width="9.5546875" style="75" customWidth="1"/>
    <col min="8" max="8" width="6.5546875" style="75" customWidth="1"/>
    <col min="9" max="9" width="10.5546875" style="75" customWidth="1"/>
    <col min="10" max="10" width="12.33203125" style="75" customWidth="1"/>
    <col min="11" max="11" width="8.33203125" style="75" customWidth="1"/>
    <col min="12" max="12" width="24.109375" style="75" customWidth="1"/>
    <col min="13" max="13" width="6.5546875" style="75" customWidth="1"/>
    <col min="14" max="14" width="8" style="75" customWidth="1"/>
    <col min="15" max="16" width="6.5546875" style="75" customWidth="1"/>
    <col min="17" max="17" width="2" style="75" customWidth="1"/>
    <col min="18" max="18" width="9.33203125" style="75"/>
    <col min="19" max="19" width="32" style="75" customWidth="1"/>
    <col min="20" max="16384" width="9.33203125" style="75"/>
  </cols>
  <sheetData>
    <row r="1" spans="1:17" ht="28.5" customHeight="1" x14ac:dyDescent="0.25">
      <c r="A1" s="208" t="s">
        <v>126</v>
      </c>
      <c r="B1" s="209"/>
      <c r="C1" s="209"/>
      <c r="D1" s="209"/>
      <c r="E1" s="209"/>
      <c r="F1" s="209"/>
      <c r="G1" s="209"/>
      <c r="H1" s="209"/>
      <c r="I1" s="209"/>
      <c r="J1" s="209"/>
      <c r="K1" s="209"/>
      <c r="L1" s="209"/>
      <c r="M1" s="209"/>
      <c r="N1" s="209"/>
      <c r="O1" s="209"/>
      <c r="P1" s="210"/>
    </row>
    <row r="2" spans="1:17" s="43" customFormat="1" ht="28.5" customHeight="1" thickBot="1" x14ac:dyDescent="0.3">
      <c r="A2" s="499" t="s">
        <v>26</v>
      </c>
      <c r="B2" s="500"/>
      <c r="C2" s="501">
        <f>Configuration!C2</f>
        <v>0</v>
      </c>
      <c r="D2" s="501"/>
      <c r="E2" s="502" t="s">
        <v>4</v>
      </c>
      <c r="F2" s="500"/>
      <c r="G2" s="501">
        <f>Configuration!G3</f>
        <v>0</v>
      </c>
      <c r="H2" s="501"/>
      <c r="I2" s="501"/>
      <c r="J2" s="503"/>
      <c r="K2" s="76" t="s">
        <v>1</v>
      </c>
      <c r="L2" s="504">
        <f>Configuration!B5</f>
        <v>0</v>
      </c>
      <c r="M2" s="504"/>
      <c r="N2" s="504"/>
      <c r="O2" s="504"/>
      <c r="P2" s="505"/>
      <c r="Q2" s="51"/>
    </row>
    <row r="3" spans="1:17" s="44" customFormat="1" ht="19.5" customHeight="1" x14ac:dyDescent="0.3">
      <c r="A3" s="63" t="s">
        <v>34</v>
      </c>
      <c r="B3" s="227" t="s">
        <v>46</v>
      </c>
      <c r="C3" s="228"/>
      <c r="D3" s="228"/>
      <c r="E3" s="228"/>
      <c r="F3" s="228"/>
      <c r="G3" s="228"/>
      <c r="H3" s="228"/>
      <c r="I3" s="228"/>
      <c r="J3" s="228"/>
      <c r="K3" s="228"/>
      <c r="L3" s="229"/>
      <c r="M3" s="506" t="s">
        <v>35</v>
      </c>
      <c r="N3" s="507"/>
      <c r="O3" s="360"/>
      <c r="P3" s="361"/>
    </row>
    <row r="4" spans="1:17" s="43" customFormat="1" ht="19.5" customHeight="1" x14ac:dyDescent="0.25">
      <c r="A4" s="62"/>
      <c r="B4" s="284">
        <v>27826</v>
      </c>
      <c r="C4" s="285"/>
      <c r="D4" s="285"/>
      <c r="E4" s="286"/>
      <c r="F4" s="253" t="s">
        <v>145</v>
      </c>
      <c r="G4" s="254"/>
      <c r="H4" s="254"/>
      <c r="I4" s="254"/>
      <c r="J4" s="254"/>
      <c r="K4" s="254"/>
      <c r="L4" s="255"/>
      <c r="M4" s="523">
        <v>945</v>
      </c>
      <c r="N4" s="524"/>
      <c r="O4" s="219">
        <f t="shared" ref="O4" si="0">M4*A4</f>
        <v>0</v>
      </c>
      <c r="P4" s="220"/>
    </row>
    <row r="5" spans="1:17" s="43" customFormat="1" ht="19.5" customHeight="1" x14ac:dyDescent="0.25">
      <c r="A5" s="62"/>
      <c r="B5" s="190">
        <v>27825</v>
      </c>
      <c r="C5" s="191"/>
      <c r="D5" s="191"/>
      <c r="E5" s="192"/>
      <c r="F5" s="193" t="s">
        <v>153</v>
      </c>
      <c r="G5" s="194"/>
      <c r="H5" s="194"/>
      <c r="I5" s="194"/>
      <c r="J5" s="194"/>
      <c r="K5" s="194"/>
      <c r="L5" s="195"/>
      <c r="M5" s="523">
        <v>595</v>
      </c>
      <c r="N5" s="524"/>
      <c r="O5" s="219">
        <f>M5*A5</f>
        <v>0</v>
      </c>
      <c r="P5" s="220"/>
    </row>
    <row r="6" spans="1:17" s="43" customFormat="1" ht="19.5" customHeight="1" x14ac:dyDescent="0.25">
      <c r="A6" s="62"/>
      <c r="B6" s="284">
        <v>26971</v>
      </c>
      <c r="C6" s="285"/>
      <c r="D6" s="285"/>
      <c r="E6" s="286"/>
      <c r="F6" s="253" t="s">
        <v>134</v>
      </c>
      <c r="G6" s="254"/>
      <c r="H6" s="254"/>
      <c r="I6" s="254"/>
      <c r="J6" s="254"/>
      <c r="K6" s="254"/>
      <c r="L6" s="255"/>
      <c r="M6" s="487">
        <v>995</v>
      </c>
      <c r="N6" s="488"/>
      <c r="O6" s="219">
        <f t="shared" ref="O6" si="1">M6*A6</f>
        <v>0</v>
      </c>
      <c r="P6" s="220"/>
    </row>
    <row r="7" spans="1:17" s="43" customFormat="1" ht="19.5" customHeight="1" thickBot="1" x14ac:dyDescent="0.3">
      <c r="A7" s="89"/>
      <c r="B7" s="476">
        <v>28027</v>
      </c>
      <c r="C7" s="477"/>
      <c r="D7" s="477"/>
      <c r="E7" s="478"/>
      <c r="F7" s="479" t="s">
        <v>143</v>
      </c>
      <c r="G7" s="480"/>
      <c r="H7" s="480"/>
      <c r="I7" s="480"/>
      <c r="J7" s="480"/>
      <c r="K7" s="480"/>
      <c r="L7" s="481"/>
      <c r="M7" s="482">
        <v>795</v>
      </c>
      <c r="N7" s="483"/>
      <c r="O7" s="217">
        <f t="shared" ref="O7" si="2">M7*A7</f>
        <v>0</v>
      </c>
      <c r="P7" s="218"/>
    </row>
    <row r="8" spans="1:17" s="43" customFormat="1" ht="19.5" customHeight="1" x14ac:dyDescent="0.25">
      <c r="A8" s="130" t="s">
        <v>34</v>
      </c>
      <c r="B8" s="511" t="s">
        <v>89</v>
      </c>
      <c r="C8" s="512"/>
      <c r="D8" s="512"/>
      <c r="E8" s="513"/>
      <c r="F8" s="511" t="s">
        <v>90</v>
      </c>
      <c r="G8" s="514"/>
      <c r="H8" s="514"/>
      <c r="I8" s="514"/>
      <c r="J8" s="514"/>
      <c r="K8" s="514"/>
      <c r="L8" s="515"/>
      <c r="M8" s="518" t="s">
        <v>35</v>
      </c>
      <c r="N8" s="519"/>
      <c r="O8" s="238"/>
      <c r="P8" s="239"/>
    </row>
    <row r="9" spans="1:17" s="43" customFormat="1" ht="19.5" customHeight="1" x14ac:dyDescent="0.25">
      <c r="A9" s="91"/>
      <c r="B9" s="242" t="s">
        <v>91</v>
      </c>
      <c r="C9" s="329"/>
      <c r="D9" s="329"/>
      <c r="E9" s="330"/>
      <c r="F9" s="232" t="s">
        <v>92</v>
      </c>
      <c r="G9" s="248"/>
      <c r="H9" s="248"/>
      <c r="I9" s="248"/>
      <c r="J9" s="248"/>
      <c r="K9" s="248"/>
      <c r="L9" s="249"/>
      <c r="M9" s="495" t="s">
        <v>15</v>
      </c>
      <c r="N9" s="496"/>
      <c r="O9" s="217"/>
      <c r="P9" s="218"/>
    </row>
    <row r="10" spans="1:17" s="43" customFormat="1" ht="19.5" customHeight="1" x14ac:dyDescent="0.25">
      <c r="A10" s="89"/>
      <c r="B10" s="520" t="s">
        <v>93</v>
      </c>
      <c r="C10" s="521"/>
      <c r="D10" s="521"/>
      <c r="E10" s="522"/>
      <c r="F10" s="232" t="s">
        <v>62</v>
      </c>
      <c r="G10" s="248"/>
      <c r="H10" s="248"/>
      <c r="I10" s="248"/>
      <c r="J10" s="248"/>
      <c r="K10" s="248"/>
      <c r="L10" s="249"/>
      <c r="M10" s="240">
        <v>1200</v>
      </c>
      <c r="N10" s="241"/>
      <c r="O10" s="217">
        <f>M10*A10</f>
        <v>0</v>
      </c>
      <c r="P10" s="218"/>
    </row>
    <row r="11" spans="1:17" s="43" customFormat="1" ht="19.5" customHeight="1" thickBot="1" x14ac:dyDescent="0.3">
      <c r="A11" s="183"/>
      <c r="B11" s="570" t="s">
        <v>63</v>
      </c>
      <c r="C11" s="571"/>
      <c r="D11" s="571"/>
      <c r="E11" s="572"/>
      <c r="F11" s="479" t="s">
        <v>64</v>
      </c>
      <c r="G11" s="480"/>
      <c r="H11" s="480"/>
      <c r="I11" s="480"/>
      <c r="J11" s="480"/>
      <c r="K11" s="480"/>
      <c r="L11" s="481"/>
      <c r="M11" s="482">
        <v>7450</v>
      </c>
      <c r="N11" s="508"/>
      <c r="O11" s="509">
        <f>M11*A11</f>
        <v>0</v>
      </c>
      <c r="P11" s="510"/>
    </row>
    <row r="12" spans="1:17" s="43" customFormat="1" ht="19.5" customHeight="1" x14ac:dyDescent="0.25">
      <c r="A12" s="182" t="s">
        <v>34</v>
      </c>
      <c r="B12" s="511" t="s">
        <v>36</v>
      </c>
      <c r="C12" s="512"/>
      <c r="D12" s="512"/>
      <c r="E12" s="513"/>
      <c r="F12" s="511"/>
      <c r="G12" s="514"/>
      <c r="H12" s="514"/>
      <c r="I12" s="514"/>
      <c r="J12" s="514"/>
      <c r="K12" s="514"/>
      <c r="L12" s="515"/>
      <c r="M12" s="516" t="s">
        <v>35</v>
      </c>
      <c r="N12" s="517"/>
      <c r="O12" s="559"/>
      <c r="P12" s="560"/>
    </row>
    <row r="13" spans="1:17" s="43" customFormat="1" ht="19.5" customHeight="1" x14ac:dyDescent="0.25">
      <c r="A13" s="91"/>
      <c r="B13" s="242" t="s">
        <v>70</v>
      </c>
      <c r="C13" s="329"/>
      <c r="D13" s="329"/>
      <c r="E13" s="330"/>
      <c r="F13" s="232" t="s">
        <v>133</v>
      </c>
      <c r="G13" s="248"/>
      <c r="H13" s="248"/>
      <c r="I13" s="248"/>
      <c r="J13" s="248"/>
      <c r="K13" s="248"/>
      <c r="L13" s="249"/>
      <c r="M13" s="495" t="s">
        <v>15</v>
      </c>
      <c r="N13" s="496"/>
      <c r="O13" s="217"/>
      <c r="P13" s="218"/>
    </row>
    <row r="14" spans="1:17" s="43" customFormat="1" ht="19.5" customHeight="1" x14ac:dyDescent="0.25">
      <c r="A14" s="91"/>
      <c r="B14" s="242" t="s">
        <v>70</v>
      </c>
      <c r="C14" s="329"/>
      <c r="D14" s="329"/>
      <c r="E14" s="330"/>
      <c r="F14" s="232" t="s">
        <v>120</v>
      </c>
      <c r="G14" s="233"/>
      <c r="H14" s="233"/>
      <c r="I14" s="233"/>
      <c r="J14" s="233"/>
      <c r="K14" s="233"/>
      <c r="L14" s="234"/>
      <c r="M14" s="484">
        <v>895</v>
      </c>
      <c r="N14" s="237"/>
      <c r="O14" s="497">
        <f t="shared" ref="O14" si="3">M14*A14</f>
        <v>0</v>
      </c>
      <c r="P14" s="498"/>
    </row>
    <row r="15" spans="1:17" s="43" customFormat="1" ht="19.5" customHeight="1" x14ac:dyDescent="0.25">
      <c r="A15" s="91"/>
      <c r="B15" s="242" t="s">
        <v>70</v>
      </c>
      <c r="C15" s="329"/>
      <c r="D15" s="329"/>
      <c r="E15" s="330"/>
      <c r="F15" s="232" t="s">
        <v>132</v>
      </c>
      <c r="G15" s="248"/>
      <c r="H15" s="248"/>
      <c r="I15" s="248"/>
      <c r="J15" s="248"/>
      <c r="K15" s="248"/>
      <c r="L15" s="249"/>
      <c r="M15" s="484">
        <v>-675</v>
      </c>
      <c r="N15" s="237"/>
      <c r="O15" s="217">
        <f t="shared" ref="O15" si="4">M15*A15</f>
        <v>0</v>
      </c>
      <c r="P15" s="218"/>
    </row>
    <row r="16" spans="1:17" s="43" customFormat="1" ht="19.5" customHeight="1" x14ac:dyDescent="0.25">
      <c r="A16" s="139">
        <f>A13+A14-A15</f>
        <v>0</v>
      </c>
      <c r="B16" s="489" t="s">
        <v>94</v>
      </c>
      <c r="C16" s="490"/>
      <c r="D16" s="490"/>
      <c r="E16" s="490"/>
      <c r="F16" s="490"/>
      <c r="G16" s="490"/>
      <c r="H16" s="490"/>
      <c r="I16" s="490"/>
      <c r="J16" s="490"/>
      <c r="K16" s="490"/>
      <c r="L16" s="490"/>
      <c r="M16" s="490"/>
      <c r="N16" s="490"/>
      <c r="O16" s="490"/>
      <c r="P16" s="491"/>
    </row>
    <row r="17" spans="1:16" s="118" customFormat="1" ht="19.5" customHeight="1" thickBot="1" x14ac:dyDescent="0.3">
      <c r="A17" s="140">
        <f>Configuration!K9</f>
        <v>0</v>
      </c>
      <c r="B17" s="492" t="s">
        <v>95</v>
      </c>
      <c r="C17" s="493"/>
      <c r="D17" s="493"/>
      <c r="E17" s="493"/>
      <c r="F17" s="493"/>
      <c r="G17" s="493"/>
      <c r="H17" s="493"/>
      <c r="I17" s="493"/>
      <c r="J17" s="493"/>
      <c r="K17" s="493"/>
      <c r="L17" s="493"/>
      <c r="M17" s="493"/>
      <c r="N17" s="493"/>
      <c r="O17" s="493"/>
      <c r="P17" s="494"/>
    </row>
    <row r="18" spans="1:16" s="43" customFormat="1" ht="41.25" customHeight="1" x14ac:dyDescent="0.25">
      <c r="A18" s="116" t="s">
        <v>34</v>
      </c>
      <c r="B18" s="227" t="s">
        <v>82</v>
      </c>
      <c r="C18" s="228"/>
      <c r="D18" s="228"/>
      <c r="E18" s="228"/>
      <c r="F18" s="561" t="s">
        <v>85</v>
      </c>
      <c r="G18" s="561"/>
      <c r="H18" s="561"/>
      <c r="I18" s="561"/>
      <c r="J18" s="561"/>
      <c r="K18" s="561"/>
      <c r="L18" s="562"/>
      <c r="M18" s="506" t="s">
        <v>35</v>
      </c>
      <c r="N18" s="507"/>
      <c r="O18" s="360"/>
      <c r="P18" s="361"/>
    </row>
    <row r="19" spans="1:16" s="43" customFormat="1" ht="19.5" customHeight="1" x14ac:dyDescent="0.25">
      <c r="A19" s="116"/>
      <c r="B19" s="573" t="s">
        <v>74</v>
      </c>
      <c r="C19" s="574"/>
      <c r="D19" s="574"/>
      <c r="E19" s="574"/>
      <c r="F19" s="574"/>
      <c r="G19" s="574"/>
      <c r="H19" s="574"/>
      <c r="I19" s="574"/>
      <c r="J19" s="574"/>
      <c r="K19" s="574"/>
      <c r="L19" s="575"/>
      <c r="M19" s="121"/>
      <c r="N19" s="122"/>
      <c r="O19" s="123"/>
      <c r="P19" s="124"/>
    </row>
    <row r="20" spans="1:16" s="43" customFormat="1" ht="20.25" customHeight="1" x14ac:dyDescent="0.25">
      <c r="A20" s="47"/>
      <c r="B20" s="556">
        <v>520049</v>
      </c>
      <c r="C20" s="557"/>
      <c r="D20" s="557"/>
      <c r="E20" s="558"/>
      <c r="F20" s="267" t="s">
        <v>76</v>
      </c>
      <c r="G20" s="554"/>
      <c r="H20" s="554"/>
      <c r="I20" s="554"/>
      <c r="J20" s="554"/>
      <c r="K20" s="554"/>
      <c r="L20" s="555"/>
      <c r="M20" s="485" t="s">
        <v>15</v>
      </c>
      <c r="N20" s="486"/>
      <c r="O20" s="219"/>
      <c r="P20" s="220"/>
    </row>
    <row r="21" spans="1:16" s="43" customFormat="1" ht="20.25" customHeight="1" x14ac:dyDescent="0.25">
      <c r="A21" s="47"/>
      <c r="B21" s="221">
        <v>520056</v>
      </c>
      <c r="C21" s="222"/>
      <c r="D21" s="222"/>
      <c r="E21" s="223"/>
      <c r="F21" s="267" t="s">
        <v>75</v>
      </c>
      <c r="G21" s="554"/>
      <c r="H21" s="554"/>
      <c r="I21" s="554"/>
      <c r="J21" s="554"/>
      <c r="K21" s="554"/>
      <c r="L21" s="555"/>
      <c r="M21" s="485" t="s">
        <v>15</v>
      </c>
      <c r="N21" s="486"/>
      <c r="O21" s="125"/>
      <c r="P21" s="126"/>
    </row>
    <row r="22" spans="1:16" s="43" customFormat="1" ht="20.25" customHeight="1" x14ac:dyDescent="0.25">
      <c r="A22" s="62"/>
      <c r="B22" s="221">
        <v>520034</v>
      </c>
      <c r="C22" s="222"/>
      <c r="D22" s="222"/>
      <c r="E22" s="223"/>
      <c r="F22" s="253" t="s">
        <v>77</v>
      </c>
      <c r="G22" s="254"/>
      <c r="H22" s="254"/>
      <c r="I22" s="254"/>
      <c r="J22" s="254"/>
      <c r="K22" s="254"/>
      <c r="L22" s="255"/>
      <c r="M22" s="485" t="s">
        <v>15</v>
      </c>
      <c r="N22" s="486"/>
      <c r="O22" s="219"/>
      <c r="P22" s="220"/>
    </row>
    <row r="23" spans="1:16" s="43" customFormat="1" ht="20.25" customHeight="1" x14ac:dyDescent="0.25">
      <c r="A23" s="47"/>
      <c r="B23" s="556">
        <v>520035</v>
      </c>
      <c r="C23" s="557"/>
      <c r="D23" s="557"/>
      <c r="E23" s="558"/>
      <c r="F23" s="267" t="s">
        <v>78</v>
      </c>
      <c r="G23" s="554"/>
      <c r="H23" s="554"/>
      <c r="I23" s="554"/>
      <c r="J23" s="554"/>
      <c r="K23" s="554"/>
      <c r="L23" s="555"/>
      <c r="M23" s="485" t="s">
        <v>15</v>
      </c>
      <c r="N23" s="486"/>
      <c r="O23" s="219"/>
      <c r="P23" s="220"/>
    </row>
    <row r="24" spans="1:16" s="43" customFormat="1" ht="20.25" customHeight="1" x14ac:dyDescent="0.25">
      <c r="A24" s="47"/>
      <c r="B24" s="221">
        <v>520096</v>
      </c>
      <c r="C24" s="222"/>
      <c r="D24" s="222"/>
      <c r="E24" s="223"/>
      <c r="F24" s="267" t="s">
        <v>117</v>
      </c>
      <c r="G24" s="268"/>
      <c r="H24" s="268"/>
      <c r="I24" s="268"/>
      <c r="J24" s="268"/>
      <c r="K24" s="268"/>
      <c r="L24" s="269"/>
      <c r="M24" s="485" t="s">
        <v>15</v>
      </c>
      <c r="N24" s="486"/>
      <c r="O24" s="127"/>
      <c r="P24" s="128"/>
    </row>
    <row r="25" spans="1:16" s="43" customFormat="1" ht="20.25" customHeight="1" x14ac:dyDescent="0.25">
      <c r="A25" s="119"/>
      <c r="B25" s="221">
        <v>520097</v>
      </c>
      <c r="C25" s="222"/>
      <c r="D25" s="222"/>
      <c r="E25" s="223"/>
      <c r="F25" s="267" t="s">
        <v>167</v>
      </c>
      <c r="G25" s="268"/>
      <c r="H25" s="268"/>
      <c r="I25" s="268"/>
      <c r="J25" s="268"/>
      <c r="K25" s="268"/>
      <c r="L25" s="269"/>
      <c r="M25" s="485" t="s">
        <v>15</v>
      </c>
      <c r="N25" s="486"/>
      <c r="O25" s="547"/>
      <c r="P25" s="548"/>
    </row>
    <row r="26" spans="1:16" s="43" customFormat="1" ht="20.25" customHeight="1" x14ac:dyDescent="0.25">
      <c r="A26" s="120"/>
      <c r="B26" s="549"/>
      <c r="C26" s="550"/>
      <c r="D26" s="550"/>
      <c r="E26" s="551"/>
      <c r="F26" s="567"/>
      <c r="G26" s="568"/>
      <c r="H26" s="568"/>
      <c r="I26" s="568"/>
      <c r="J26" s="568"/>
      <c r="K26" s="568"/>
      <c r="L26" s="569"/>
      <c r="M26" s="563"/>
      <c r="N26" s="564"/>
      <c r="O26" s="565">
        <f>M26*A26</f>
        <v>0</v>
      </c>
      <c r="P26" s="566"/>
    </row>
    <row r="27" spans="1:16" s="43" customFormat="1" ht="20.25" customHeight="1" x14ac:dyDescent="0.25">
      <c r="A27" s="120"/>
      <c r="B27" s="549"/>
      <c r="C27" s="550"/>
      <c r="D27" s="550"/>
      <c r="E27" s="551"/>
      <c r="F27" s="567"/>
      <c r="G27" s="568"/>
      <c r="H27" s="568"/>
      <c r="I27" s="568"/>
      <c r="J27" s="568"/>
      <c r="K27" s="568"/>
      <c r="L27" s="569"/>
      <c r="M27" s="563"/>
      <c r="N27" s="564"/>
      <c r="O27" s="565">
        <f>M27*A27</f>
        <v>0</v>
      </c>
      <c r="P27" s="566"/>
    </row>
    <row r="28" spans="1:16" s="43" customFormat="1" ht="20.25" customHeight="1" x14ac:dyDescent="0.25">
      <c r="A28" s="116"/>
      <c r="B28" s="573" t="s">
        <v>84</v>
      </c>
      <c r="C28" s="574"/>
      <c r="D28" s="574"/>
      <c r="E28" s="574"/>
      <c r="F28" s="574"/>
      <c r="G28" s="574"/>
      <c r="H28" s="574"/>
      <c r="I28" s="574"/>
      <c r="J28" s="574"/>
      <c r="K28" s="574"/>
      <c r="L28" s="575"/>
      <c r="M28" s="121"/>
      <c r="N28" s="122"/>
      <c r="O28" s="123"/>
      <c r="P28" s="124"/>
    </row>
    <row r="29" spans="1:16" s="43" customFormat="1" ht="20.25" customHeight="1" x14ac:dyDescent="0.25">
      <c r="A29" s="47"/>
      <c r="B29" s="270">
        <v>590334</v>
      </c>
      <c r="C29" s="552"/>
      <c r="D29" s="552"/>
      <c r="E29" s="553"/>
      <c r="F29" s="267" t="s">
        <v>80</v>
      </c>
      <c r="G29" s="554"/>
      <c r="H29" s="554"/>
      <c r="I29" s="554"/>
      <c r="J29" s="554"/>
      <c r="K29" s="554"/>
      <c r="L29" s="555"/>
      <c r="M29" s="485" t="s">
        <v>15</v>
      </c>
      <c r="N29" s="486"/>
      <c r="O29" s="219"/>
      <c r="P29" s="220"/>
    </row>
    <row r="30" spans="1:16" s="43" customFormat="1" ht="20.25" customHeight="1" x14ac:dyDescent="0.25">
      <c r="A30" s="47"/>
      <c r="B30" s="270">
        <v>590031</v>
      </c>
      <c r="C30" s="552"/>
      <c r="D30" s="552"/>
      <c r="E30" s="553"/>
      <c r="F30" s="253" t="s">
        <v>79</v>
      </c>
      <c r="G30" s="254"/>
      <c r="H30" s="254"/>
      <c r="I30" s="254"/>
      <c r="J30" s="254"/>
      <c r="K30" s="254"/>
      <c r="L30" s="255"/>
      <c r="M30" s="485" t="s">
        <v>15</v>
      </c>
      <c r="N30" s="486"/>
      <c r="O30" s="219"/>
      <c r="P30" s="220"/>
    </row>
    <row r="31" spans="1:16" s="43" customFormat="1" ht="20.25" customHeight="1" x14ac:dyDescent="0.25">
      <c r="A31" s="47"/>
      <c r="B31" s="270">
        <v>590335</v>
      </c>
      <c r="C31" s="552"/>
      <c r="D31" s="552"/>
      <c r="E31" s="553"/>
      <c r="F31" s="267" t="s">
        <v>81</v>
      </c>
      <c r="G31" s="554"/>
      <c r="H31" s="554"/>
      <c r="I31" s="554"/>
      <c r="J31" s="554"/>
      <c r="K31" s="554"/>
      <c r="L31" s="555"/>
      <c r="M31" s="485" t="s">
        <v>15</v>
      </c>
      <c r="N31" s="486"/>
      <c r="O31" s="219"/>
      <c r="P31" s="220"/>
    </row>
    <row r="32" spans="1:16" s="43" customFormat="1" ht="20.25" customHeight="1" x14ac:dyDescent="0.25">
      <c r="A32" s="120"/>
      <c r="B32" s="549"/>
      <c r="C32" s="550"/>
      <c r="D32" s="550"/>
      <c r="E32" s="551"/>
      <c r="F32" s="567"/>
      <c r="G32" s="568"/>
      <c r="H32" s="568"/>
      <c r="I32" s="568"/>
      <c r="J32" s="568"/>
      <c r="K32" s="568"/>
      <c r="L32" s="569"/>
      <c r="M32" s="563"/>
      <c r="N32" s="564"/>
      <c r="O32" s="565">
        <f>M32*A32</f>
        <v>0</v>
      </c>
      <c r="P32" s="566"/>
    </row>
    <row r="33" spans="1:21" s="43" customFormat="1" ht="20.25" customHeight="1" x14ac:dyDescent="0.25">
      <c r="A33" s="120"/>
      <c r="B33" s="549"/>
      <c r="C33" s="550"/>
      <c r="D33" s="550"/>
      <c r="E33" s="551"/>
      <c r="F33" s="567"/>
      <c r="G33" s="568"/>
      <c r="H33" s="568"/>
      <c r="I33" s="568"/>
      <c r="J33" s="568"/>
      <c r="K33" s="568"/>
      <c r="L33" s="569"/>
      <c r="M33" s="563"/>
      <c r="N33" s="564"/>
      <c r="O33" s="565">
        <f>M33*A33</f>
        <v>0</v>
      </c>
      <c r="P33" s="566"/>
    </row>
    <row r="34" spans="1:21" s="43" customFormat="1" ht="20.25" customHeight="1" x14ac:dyDescent="0.25">
      <c r="A34" s="152"/>
      <c r="B34" s="489" t="s">
        <v>109</v>
      </c>
      <c r="C34" s="490"/>
      <c r="D34" s="490"/>
      <c r="E34" s="490"/>
      <c r="F34" s="490"/>
      <c r="G34" s="490"/>
      <c r="H34" s="490"/>
      <c r="I34" s="490"/>
      <c r="J34" s="490"/>
      <c r="K34" s="490"/>
      <c r="L34" s="490"/>
      <c r="M34" s="490"/>
      <c r="N34" s="490"/>
      <c r="O34" s="490"/>
      <c r="P34" s="491"/>
    </row>
    <row r="35" spans="1:21" s="43" customFormat="1" ht="52.5" customHeight="1" x14ac:dyDescent="0.25">
      <c r="A35" s="152"/>
      <c r="B35" s="578" t="s">
        <v>112</v>
      </c>
      <c r="C35" s="579"/>
      <c r="D35" s="579"/>
      <c r="E35" s="579"/>
      <c r="F35" s="579"/>
      <c r="G35" s="579"/>
      <c r="H35" s="579"/>
      <c r="I35" s="579"/>
      <c r="J35" s="579"/>
      <c r="K35" s="579"/>
      <c r="L35" s="579"/>
      <c r="M35" s="579"/>
      <c r="N35" s="580"/>
      <c r="O35" s="148"/>
      <c r="P35" s="149"/>
    </row>
    <row r="36" spans="1:21" s="43" customFormat="1" ht="20.25" customHeight="1" x14ac:dyDescent="0.25">
      <c r="A36" s="47"/>
      <c r="B36" s="221" t="s">
        <v>72</v>
      </c>
      <c r="C36" s="222"/>
      <c r="D36" s="222"/>
      <c r="E36" s="223"/>
      <c r="F36" s="221" t="s">
        <v>110</v>
      </c>
      <c r="G36" s="222"/>
      <c r="H36" s="222"/>
      <c r="I36" s="222"/>
      <c r="J36" s="222"/>
      <c r="K36" s="222"/>
      <c r="L36" s="223"/>
      <c r="M36" s="576">
        <v>105</v>
      </c>
      <c r="N36" s="577"/>
      <c r="O36" s="219">
        <f t="shared" ref="O36:O37" si="5">M36*A36</f>
        <v>0</v>
      </c>
      <c r="P36" s="220"/>
    </row>
    <row r="37" spans="1:21" s="43" customFormat="1" ht="20.25" customHeight="1" thickBot="1" x14ac:dyDescent="0.3">
      <c r="A37" s="47"/>
      <c r="B37" s="221" t="s">
        <v>71</v>
      </c>
      <c r="C37" s="222"/>
      <c r="D37" s="222"/>
      <c r="E37" s="223"/>
      <c r="F37" s="221" t="s">
        <v>111</v>
      </c>
      <c r="G37" s="222"/>
      <c r="H37" s="222"/>
      <c r="I37" s="222"/>
      <c r="J37" s="222"/>
      <c r="K37" s="222"/>
      <c r="L37" s="223"/>
      <c r="M37" s="576">
        <v>105</v>
      </c>
      <c r="N37" s="577"/>
      <c r="O37" s="219">
        <f t="shared" si="5"/>
        <v>0</v>
      </c>
      <c r="P37" s="220"/>
    </row>
    <row r="38" spans="1:21" ht="14.4" thickBot="1" x14ac:dyDescent="0.3">
      <c r="A38" s="131"/>
      <c r="B38" s="131"/>
      <c r="C38" s="131"/>
      <c r="D38" s="131"/>
      <c r="E38" s="131"/>
      <c r="F38" s="131"/>
      <c r="G38" s="131"/>
      <c r="H38" s="131"/>
      <c r="I38" s="131"/>
      <c r="J38" s="131"/>
      <c r="K38" s="131"/>
      <c r="L38" s="131"/>
      <c r="M38" s="131"/>
      <c r="N38" s="131"/>
      <c r="O38" s="131"/>
      <c r="P38" s="153"/>
    </row>
    <row r="39" spans="1:21" s="77" customFormat="1" ht="19.5" customHeight="1" thickBot="1" x14ac:dyDescent="0.3">
      <c r="A39" s="542" t="s">
        <v>37</v>
      </c>
      <c r="B39" s="543"/>
      <c r="C39" s="543"/>
      <c r="D39" s="543"/>
      <c r="E39" s="543"/>
      <c r="F39" s="543"/>
      <c r="G39" s="543"/>
      <c r="H39" s="543"/>
      <c r="I39" s="544"/>
      <c r="J39" s="78"/>
      <c r="K39" s="545" t="s">
        <v>45</v>
      </c>
      <c r="L39" s="546"/>
      <c r="M39" s="546"/>
      <c r="N39" s="546"/>
      <c r="O39" s="528">
        <f>SUM(O4:P37)</f>
        <v>0</v>
      </c>
      <c r="P39" s="529"/>
    </row>
    <row r="40" spans="1:21" s="77" customFormat="1" ht="27" customHeight="1" x14ac:dyDescent="0.25">
      <c r="A40" s="530"/>
      <c r="B40" s="531"/>
      <c r="C40" s="531"/>
      <c r="D40" s="531"/>
      <c r="E40" s="531"/>
      <c r="F40" s="531"/>
      <c r="G40" s="531"/>
      <c r="H40" s="531"/>
      <c r="I40" s="532"/>
      <c r="J40" s="78"/>
      <c r="K40" s="79"/>
      <c r="L40" s="79"/>
      <c r="M40" s="79"/>
      <c r="N40" s="79"/>
      <c r="O40" s="80"/>
      <c r="P40" s="81"/>
    </row>
    <row r="41" spans="1:21" s="77" customFormat="1" ht="16.5" customHeight="1" x14ac:dyDescent="0.25">
      <c r="A41" s="533"/>
      <c r="B41" s="534"/>
      <c r="C41" s="534"/>
      <c r="D41" s="534"/>
      <c r="E41" s="534"/>
      <c r="F41" s="534"/>
      <c r="G41" s="534"/>
      <c r="H41" s="534"/>
      <c r="I41" s="535"/>
      <c r="J41" s="78"/>
      <c r="K41" s="79"/>
      <c r="L41" s="79"/>
      <c r="M41" s="79"/>
      <c r="N41" s="79"/>
      <c r="O41" s="80"/>
      <c r="P41" s="81"/>
    </row>
    <row r="42" spans="1:21" s="77" customFormat="1" ht="20.25" customHeight="1" x14ac:dyDescent="0.25">
      <c r="A42" s="533"/>
      <c r="B42" s="534"/>
      <c r="C42" s="534"/>
      <c r="D42" s="534"/>
      <c r="E42" s="534"/>
      <c r="F42" s="534"/>
      <c r="G42" s="534"/>
      <c r="H42" s="534"/>
      <c r="I42" s="535"/>
      <c r="J42" s="78"/>
      <c r="K42" s="79"/>
      <c r="L42" s="79"/>
      <c r="M42" s="79"/>
      <c r="N42" s="79"/>
      <c r="O42" s="80"/>
      <c r="P42" s="81"/>
    </row>
    <row r="43" spans="1:21" s="77" customFormat="1" ht="27" customHeight="1" thickBot="1" x14ac:dyDescent="0.3">
      <c r="A43" s="536"/>
      <c r="B43" s="537"/>
      <c r="C43" s="537"/>
      <c r="D43" s="537"/>
      <c r="E43" s="537"/>
      <c r="F43" s="537"/>
      <c r="G43" s="537"/>
      <c r="H43" s="537"/>
      <c r="I43" s="538"/>
      <c r="J43" s="78"/>
      <c r="K43" s="79"/>
      <c r="L43" s="79"/>
      <c r="M43" s="79"/>
      <c r="N43" s="79"/>
      <c r="O43" s="80"/>
      <c r="P43" s="81"/>
    </row>
    <row r="44" spans="1:21" s="43" customFormat="1" ht="36" customHeight="1" x14ac:dyDescent="0.25">
      <c r="A44" s="539" t="s">
        <v>166</v>
      </c>
      <c r="B44" s="540"/>
      <c r="C44" s="540"/>
      <c r="D44" s="540"/>
      <c r="E44" s="540"/>
      <c r="F44" s="540"/>
      <c r="G44" s="540"/>
      <c r="H44" s="540"/>
      <c r="I44" s="540"/>
      <c r="J44" s="540"/>
      <c r="K44" s="540"/>
      <c r="L44" s="540"/>
      <c r="M44" s="540"/>
      <c r="N44" s="540"/>
      <c r="O44" s="540"/>
      <c r="P44" s="541"/>
      <c r="Q44" s="59"/>
      <c r="R44" s="59"/>
      <c r="S44" s="59"/>
      <c r="T44" s="59"/>
      <c r="U44" s="59"/>
    </row>
    <row r="45" spans="1:21" s="43" customFormat="1" ht="16.5" customHeight="1" thickBot="1" x14ac:dyDescent="0.3">
      <c r="A45" s="525" t="s">
        <v>164</v>
      </c>
      <c r="B45" s="526"/>
      <c r="C45" s="526"/>
      <c r="D45" s="526"/>
      <c r="E45" s="526"/>
      <c r="F45" s="526"/>
      <c r="G45" s="526"/>
      <c r="H45" s="526"/>
      <c r="I45" s="526"/>
      <c r="J45" s="526"/>
      <c r="K45" s="526"/>
      <c r="L45" s="526"/>
      <c r="M45" s="526"/>
      <c r="N45" s="526"/>
      <c r="O45" s="526"/>
      <c r="P45" s="527"/>
      <c r="Q45" s="60"/>
      <c r="R45" s="60"/>
      <c r="S45" s="60"/>
      <c r="T45" s="60"/>
      <c r="U45" s="60"/>
    </row>
  </sheetData>
  <sheetProtection algorithmName="SHA-512" hashValue="+X6OfYFO3VhbTqPop6Rw54fkQ3PEU1p8hdBb+pM7TtYRzHnRjeQOBRdJiGHMXUMvSt+UN/aS8ARnVLkvn7V3Vg==" saltValue="tR+6u+2jB84ZFZrZfTBRfg==" spinCount="100000" sheet="1" formatCells="0"/>
  <mergeCells count="129">
    <mergeCell ref="B4:E4"/>
    <mergeCell ref="F4:L4"/>
    <mergeCell ref="M4:N4"/>
    <mergeCell ref="O4:P4"/>
    <mergeCell ref="M29:N29"/>
    <mergeCell ref="F26:L26"/>
    <mergeCell ref="M26:N26"/>
    <mergeCell ref="B33:E33"/>
    <mergeCell ref="F33:L33"/>
    <mergeCell ref="M33:N33"/>
    <mergeCell ref="O33:P33"/>
    <mergeCell ref="B28:L28"/>
    <mergeCell ref="O29:P29"/>
    <mergeCell ref="B30:E30"/>
    <mergeCell ref="F10:L10"/>
    <mergeCell ref="M10:N10"/>
    <mergeCell ref="O10:P10"/>
    <mergeCell ref="F32:L32"/>
    <mergeCell ref="M32:N32"/>
    <mergeCell ref="O32:P32"/>
    <mergeCell ref="M31:N31"/>
    <mergeCell ref="O31:P31"/>
    <mergeCell ref="O27:P27"/>
    <mergeCell ref="B26:E26"/>
    <mergeCell ref="B37:E37"/>
    <mergeCell ref="F37:L37"/>
    <mergeCell ref="M37:N37"/>
    <mergeCell ref="O37:P37"/>
    <mergeCell ref="B36:E36"/>
    <mergeCell ref="F36:L36"/>
    <mergeCell ref="M36:N36"/>
    <mergeCell ref="O36:P36"/>
    <mergeCell ref="F21:L21"/>
    <mergeCell ref="M21:N21"/>
    <mergeCell ref="B35:N35"/>
    <mergeCell ref="B20:E20"/>
    <mergeCell ref="F20:L20"/>
    <mergeCell ref="M20:N20"/>
    <mergeCell ref="O20:P20"/>
    <mergeCell ref="F11:L11"/>
    <mergeCell ref="O22:P22"/>
    <mergeCell ref="B31:E31"/>
    <mergeCell ref="F31:L31"/>
    <mergeCell ref="O12:P12"/>
    <mergeCell ref="B18:E18"/>
    <mergeCell ref="F18:L18"/>
    <mergeCell ref="M18:N18"/>
    <mergeCell ref="B23:E23"/>
    <mergeCell ref="F23:L23"/>
    <mergeCell ref="M27:N27"/>
    <mergeCell ref="O26:P26"/>
    <mergeCell ref="B27:E27"/>
    <mergeCell ref="F27:L27"/>
    <mergeCell ref="B11:E11"/>
    <mergeCell ref="O18:P18"/>
    <mergeCell ref="B19:L19"/>
    <mergeCell ref="B21:E21"/>
    <mergeCell ref="B15:E15"/>
    <mergeCell ref="M5:N5"/>
    <mergeCell ref="A45:P45"/>
    <mergeCell ref="M24:N24"/>
    <mergeCell ref="B24:E24"/>
    <mergeCell ref="F24:L24"/>
    <mergeCell ref="B22:E22"/>
    <mergeCell ref="F22:L22"/>
    <mergeCell ref="M22:N22"/>
    <mergeCell ref="M23:N23"/>
    <mergeCell ref="O23:P23"/>
    <mergeCell ref="O39:P39"/>
    <mergeCell ref="A40:I43"/>
    <mergeCell ref="A44:P44"/>
    <mergeCell ref="A39:I39"/>
    <mergeCell ref="K39:N39"/>
    <mergeCell ref="B25:E25"/>
    <mergeCell ref="F25:L25"/>
    <mergeCell ref="M25:N25"/>
    <mergeCell ref="O25:P25"/>
    <mergeCell ref="B32:E32"/>
    <mergeCell ref="O30:P30"/>
    <mergeCell ref="B29:E29"/>
    <mergeCell ref="F29:L29"/>
    <mergeCell ref="B34:P34"/>
    <mergeCell ref="O8:P8"/>
    <mergeCell ref="B9:E9"/>
    <mergeCell ref="F9:L9"/>
    <mergeCell ref="M11:N11"/>
    <mergeCell ref="O11:P11"/>
    <mergeCell ref="B12:E12"/>
    <mergeCell ref="F12:L12"/>
    <mergeCell ref="M12:N12"/>
    <mergeCell ref="B8:E8"/>
    <mergeCell ref="F8:L8"/>
    <mergeCell ref="M8:N8"/>
    <mergeCell ref="M9:N9"/>
    <mergeCell ref="O9:P9"/>
    <mergeCell ref="B10:E10"/>
    <mergeCell ref="A1:P1"/>
    <mergeCell ref="A2:B2"/>
    <mergeCell ref="C2:D2"/>
    <mergeCell ref="E2:F2"/>
    <mergeCell ref="G2:J2"/>
    <mergeCell ref="L2:P2"/>
    <mergeCell ref="B3:L3"/>
    <mergeCell ref="M3:N3"/>
    <mergeCell ref="O3:P3"/>
    <mergeCell ref="O5:P5"/>
    <mergeCell ref="B7:E7"/>
    <mergeCell ref="F7:L7"/>
    <mergeCell ref="M7:N7"/>
    <mergeCell ref="O7:P7"/>
    <mergeCell ref="M15:N15"/>
    <mergeCell ref="O15:P15"/>
    <mergeCell ref="F30:L30"/>
    <mergeCell ref="M30:N30"/>
    <mergeCell ref="B6:E6"/>
    <mergeCell ref="F6:L6"/>
    <mergeCell ref="M6:N6"/>
    <mergeCell ref="O6:P6"/>
    <mergeCell ref="B16:P16"/>
    <mergeCell ref="B17:P17"/>
    <mergeCell ref="B13:E13"/>
    <mergeCell ref="F13:L13"/>
    <mergeCell ref="M13:N13"/>
    <mergeCell ref="O13:P13"/>
    <mergeCell ref="B14:E14"/>
    <mergeCell ref="M14:N14"/>
    <mergeCell ref="O14:P14"/>
    <mergeCell ref="F14:L14"/>
    <mergeCell ref="F15:L15"/>
  </mergeCells>
  <phoneticPr fontId="33" type="noConversion"/>
  <printOptions horizontalCentered="1"/>
  <pageMargins left="0.45" right="0.45" top="0.5" bottom="0.5" header="0.3" footer="0.3"/>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19"/>
  <sheetViews>
    <sheetView showGridLines="0" zoomScaleNormal="100" workbookViewId="0">
      <selection sqref="A1:S1"/>
    </sheetView>
  </sheetViews>
  <sheetFormatPr defaultColWidth="4.6640625" defaultRowHeight="13.2" x14ac:dyDescent="0.25"/>
  <cols>
    <col min="1" max="1" width="1.5546875" style="1" customWidth="1"/>
    <col min="2" max="3" width="6.6640625" style="2" customWidth="1"/>
    <col min="4" max="8" width="5.6640625" style="2" customWidth="1"/>
    <col min="9" max="9" width="9.44140625" style="2" customWidth="1"/>
    <col min="10" max="10" width="11" style="2" customWidth="1"/>
    <col min="11" max="11" width="6.6640625" style="2" customWidth="1"/>
    <col min="12" max="16" width="5.6640625" style="2" customWidth="1"/>
    <col min="17" max="17" width="10.33203125" style="2" customWidth="1"/>
    <col min="18" max="18" width="11.33203125" style="2" customWidth="1"/>
    <col min="19" max="19" width="4.44140625" style="2" customWidth="1"/>
    <col min="20" max="20" width="2.44140625" style="1" customWidth="1"/>
    <col min="21" max="24" width="9.33203125" style="61" customWidth="1"/>
    <col min="25" max="35" width="9.33203125" style="1" customWidth="1"/>
    <col min="36" max="247" width="9.33203125" style="2" customWidth="1"/>
    <col min="248" max="248" width="5.5546875" style="2" customWidth="1"/>
    <col min="249" max="249" width="3.44140625" style="2" customWidth="1"/>
    <col min="250" max="16384" width="4.6640625" style="2"/>
  </cols>
  <sheetData>
    <row r="1" spans="1:37" ht="28.5" customHeight="1" x14ac:dyDescent="0.25">
      <c r="A1" s="208" t="s">
        <v>127</v>
      </c>
      <c r="B1" s="209"/>
      <c r="C1" s="209"/>
      <c r="D1" s="209"/>
      <c r="E1" s="209"/>
      <c r="F1" s="209"/>
      <c r="G1" s="209"/>
      <c r="H1" s="209"/>
      <c r="I1" s="209"/>
      <c r="J1" s="209"/>
      <c r="K1" s="209"/>
      <c r="L1" s="209"/>
      <c r="M1" s="209"/>
      <c r="N1" s="209"/>
      <c r="O1" s="209"/>
      <c r="P1" s="209"/>
      <c r="Q1" s="209"/>
      <c r="R1" s="209"/>
      <c r="S1" s="210"/>
      <c r="T1" s="41"/>
      <c r="AJ1" s="1"/>
      <c r="AK1" s="1"/>
    </row>
    <row r="2" spans="1:37" s="1" customFormat="1" ht="6" customHeight="1" x14ac:dyDescent="0.25">
      <c r="A2" s="7"/>
      <c r="B2" s="37"/>
      <c r="C2" s="37"/>
      <c r="D2" s="37"/>
      <c r="E2" s="37"/>
      <c r="F2" s="37"/>
      <c r="G2" s="37"/>
      <c r="H2" s="37"/>
      <c r="I2" s="39"/>
      <c r="J2" s="39"/>
      <c r="K2" s="39"/>
      <c r="L2" s="39"/>
      <c r="M2" s="39"/>
      <c r="N2" s="39"/>
      <c r="O2" s="39"/>
      <c r="P2" s="39"/>
      <c r="Q2" s="39"/>
      <c r="R2" s="39"/>
      <c r="S2" s="40"/>
      <c r="U2" s="61"/>
      <c r="V2" s="61"/>
      <c r="W2" s="61"/>
      <c r="X2" s="61"/>
    </row>
    <row r="3" spans="1:37" ht="30" customHeight="1" x14ac:dyDescent="0.25">
      <c r="A3" s="7"/>
      <c r="B3" s="1"/>
      <c r="C3" s="581" t="s">
        <v>23</v>
      </c>
      <c r="D3" s="581"/>
      <c r="E3" s="581"/>
      <c r="F3" s="581"/>
      <c r="G3" s="581"/>
      <c r="H3" s="581"/>
      <c r="I3" s="581"/>
      <c r="J3" s="8"/>
      <c r="K3" s="581" t="s">
        <v>128</v>
      </c>
      <c r="L3" s="581"/>
      <c r="M3" s="581"/>
      <c r="N3" s="581"/>
      <c r="O3" s="581"/>
      <c r="P3" s="581"/>
      <c r="Q3" s="581"/>
      <c r="R3" s="9"/>
      <c r="S3" s="11"/>
    </row>
    <row r="4" spans="1:37" ht="6.75" customHeight="1" x14ac:dyDescent="0.25">
      <c r="A4" s="7"/>
      <c r="B4" s="1"/>
      <c r="C4" s="12"/>
      <c r="D4" s="12"/>
      <c r="E4" s="12"/>
      <c r="F4" s="12"/>
      <c r="G4" s="12"/>
      <c r="H4" s="12"/>
      <c r="I4" s="12"/>
      <c r="J4" s="1"/>
      <c r="K4" s="12"/>
      <c r="L4" s="12"/>
      <c r="M4" s="12"/>
      <c r="N4" s="12"/>
      <c r="O4" s="12"/>
      <c r="P4" s="12"/>
      <c r="Q4" s="12"/>
      <c r="R4" s="9"/>
      <c r="S4" s="11"/>
    </row>
    <row r="5" spans="1:37" ht="103.5" customHeight="1" x14ac:dyDescent="0.25">
      <c r="A5" s="7"/>
      <c r="B5" s="1"/>
      <c r="C5" s="13" t="s">
        <v>5</v>
      </c>
      <c r="D5" s="13" t="s">
        <v>24</v>
      </c>
      <c r="E5" s="13" t="s">
        <v>124</v>
      </c>
      <c r="F5" s="13" t="s">
        <v>10</v>
      </c>
      <c r="G5" s="13" t="s">
        <v>11</v>
      </c>
      <c r="H5" s="13" t="s">
        <v>22</v>
      </c>
      <c r="I5" s="14" t="s">
        <v>6</v>
      </c>
      <c r="J5" s="15"/>
      <c r="K5" s="13" t="s">
        <v>5</v>
      </c>
      <c r="L5" s="13" t="s">
        <v>129</v>
      </c>
      <c r="M5" s="13" t="s">
        <v>124</v>
      </c>
      <c r="N5" s="13" t="s">
        <v>10</v>
      </c>
      <c r="O5" s="13" t="s">
        <v>11</v>
      </c>
      <c r="P5" s="13" t="s">
        <v>22</v>
      </c>
      <c r="Q5" s="13" t="s">
        <v>6</v>
      </c>
      <c r="R5" s="9"/>
      <c r="S5" s="11"/>
      <c r="V5" s="61" t="s">
        <v>25</v>
      </c>
    </row>
    <row r="6" spans="1:37" ht="5.25" customHeight="1" x14ac:dyDescent="0.25">
      <c r="A6" s="7"/>
      <c r="B6" s="1"/>
      <c r="C6" s="16"/>
      <c r="D6" s="16"/>
      <c r="E6" s="17"/>
      <c r="F6" s="17"/>
      <c r="G6" s="16"/>
      <c r="H6" s="16"/>
      <c r="I6" s="18"/>
      <c r="J6" s="19"/>
      <c r="K6" s="20"/>
      <c r="L6" s="16"/>
      <c r="M6" s="17"/>
      <c r="N6" s="20"/>
      <c r="O6" s="20"/>
      <c r="P6" s="20"/>
      <c r="Q6" s="16"/>
      <c r="R6" s="9"/>
      <c r="S6" s="11"/>
    </row>
    <row r="7" spans="1:37" ht="23.25" customHeight="1" x14ac:dyDescent="0.25">
      <c r="A7" s="7"/>
      <c r="B7" s="1"/>
      <c r="C7" s="21" t="s">
        <v>123</v>
      </c>
      <c r="D7" s="21">
        <v>18</v>
      </c>
      <c r="E7" s="22">
        <v>60</v>
      </c>
      <c r="F7" s="22">
        <v>24</v>
      </c>
      <c r="G7" s="21" t="s">
        <v>18</v>
      </c>
      <c r="H7" s="21">
        <v>23</v>
      </c>
      <c r="I7" s="23">
        <v>129800</v>
      </c>
      <c r="J7" s="10"/>
      <c r="K7" s="21" t="s">
        <v>123</v>
      </c>
      <c r="L7" s="24">
        <v>26</v>
      </c>
      <c r="M7" s="22">
        <v>60</v>
      </c>
      <c r="N7" s="22">
        <v>24</v>
      </c>
      <c r="O7" s="24" t="s">
        <v>18</v>
      </c>
      <c r="P7" s="24">
        <v>23</v>
      </c>
      <c r="Q7" s="25">
        <v>140000</v>
      </c>
      <c r="R7" s="10"/>
      <c r="S7" s="197"/>
      <c r="U7" s="185"/>
      <c r="V7" s="198"/>
      <c r="W7" s="199"/>
      <c r="X7" s="117"/>
    </row>
    <row r="8" spans="1:37" ht="23.25" customHeight="1" x14ac:dyDescent="0.25">
      <c r="A8" s="7"/>
      <c r="B8" s="1"/>
      <c r="C8" s="26" t="s">
        <v>123</v>
      </c>
      <c r="D8" s="26">
        <v>18</v>
      </c>
      <c r="E8" s="26">
        <v>60</v>
      </c>
      <c r="F8" s="26">
        <v>24</v>
      </c>
      <c r="G8" s="26" t="s">
        <v>18</v>
      </c>
      <c r="H8" s="26">
        <v>25</v>
      </c>
      <c r="I8" s="27">
        <v>133100</v>
      </c>
      <c r="J8" s="10"/>
      <c r="K8" s="26" t="s">
        <v>123</v>
      </c>
      <c r="L8" s="26">
        <v>26</v>
      </c>
      <c r="M8" s="26">
        <v>60</v>
      </c>
      <c r="N8" s="28">
        <v>24</v>
      </c>
      <c r="O8" s="26" t="s">
        <v>18</v>
      </c>
      <c r="P8" s="26">
        <v>25</v>
      </c>
      <c r="Q8" s="29">
        <v>143300</v>
      </c>
      <c r="R8" s="10"/>
      <c r="S8" s="197"/>
      <c r="U8" s="185"/>
      <c r="V8" s="198"/>
      <c r="W8" s="199"/>
    </row>
    <row r="9" spans="1:37" ht="23.25" customHeight="1" x14ac:dyDescent="0.25">
      <c r="A9" s="7"/>
      <c r="B9" s="1"/>
      <c r="C9" s="21" t="s">
        <v>123</v>
      </c>
      <c r="D9" s="21">
        <v>18</v>
      </c>
      <c r="E9" s="22">
        <v>60</v>
      </c>
      <c r="F9" s="22">
        <v>36</v>
      </c>
      <c r="G9" s="21" t="s">
        <v>16</v>
      </c>
      <c r="H9" s="21">
        <v>35</v>
      </c>
      <c r="I9" s="23">
        <v>140300</v>
      </c>
      <c r="J9" s="10"/>
      <c r="K9" s="21" t="s">
        <v>123</v>
      </c>
      <c r="L9" s="21">
        <v>26</v>
      </c>
      <c r="M9" s="22">
        <v>60</v>
      </c>
      <c r="N9" s="22">
        <v>36</v>
      </c>
      <c r="O9" s="21" t="s">
        <v>16</v>
      </c>
      <c r="P9" s="21">
        <v>35</v>
      </c>
      <c r="Q9" s="30">
        <v>150800</v>
      </c>
      <c r="R9" s="10"/>
      <c r="S9" s="197"/>
      <c r="U9" s="185"/>
      <c r="V9" s="198"/>
      <c r="W9" s="199"/>
    </row>
    <row r="10" spans="1:37" ht="23.25" customHeight="1" x14ac:dyDescent="0.25">
      <c r="A10" s="7"/>
      <c r="B10" s="1"/>
      <c r="C10" s="26" t="s">
        <v>123</v>
      </c>
      <c r="D10" s="26">
        <v>18</v>
      </c>
      <c r="E10" s="28">
        <v>60</v>
      </c>
      <c r="F10" s="28">
        <v>36</v>
      </c>
      <c r="G10" s="26" t="s">
        <v>16</v>
      </c>
      <c r="H10" s="26">
        <v>37</v>
      </c>
      <c r="I10" s="27">
        <v>142200</v>
      </c>
      <c r="J10" s="10"/>
      <c r="K10" s="26" t="s">
        <v>123</v>
      </c>
      <c r="L10" s="26">
        <v>26</v>
      </c>
      <c r="M10" s="28">
        <v>60</v>
      </c>
      <c r="N10" s="28">
        <v>36</v>
      </c>
      <c r="O10" s="26" t="s">
        <v>16</v>
      </c>
      <c r="P10" s="26">
        <v>37</v>
      </c>
      <c r="Q10" s="29">
        <v>153000</v>
      </c>
      <c r="R10" s="10"/>
      <c r="S10" s="197"/>
      <c r="U10" s="185"/>
      <c r="V10" s="198"/>
      <c r="W10" s="199"/>
    </row>
    <row r="11" spans="1:37" ht="23.25" customHeight="1" x14ac:dyDescent="0.25">
      <c r="A11" s="7"/>
      <c r="B11" s="1"/>
      <c r="C11" s="21" t="s">
        <v>123</v>
      </c>
      <c r="D11" s="21">
        <v>18</v>
      </c>
      <c r="E11" s="22">
        <v>66</v>
      </c>
      <c r="F11" s="22">
        <v>36</v>
      </c>
      <c r="G11" s="21" t="s">
        <v>17</v>
      </c>
      <c r="H11" s="21">
        <v>35</v>
      </c>
      <c r="I11" s="23">
        <v>140000</v>
      </c>
      <c r="J11" s="10"/>
      <c r="K11" s="21" t="s">
        <v>123</v>
      </c>
      <c r="L11" s="31">
        <v>26</v>
      </c>
      <c r="M11" s="22">
        <v>66</v>
      </c>
      <c r="N11" s="22">
        <v>36</v>
      </c>
      <c r="O11" s="31" t="s">
        <v>17</v>
      </c>
      <c r="P11" s="31">
        <v>35</v>
      </c>
      <c r="Q11" s="25">
        <v>150700</v>
      </c>
      <c r="R11" s="10"/>
      <c r="S11" s="197"/>
      <c r="U11" s="185"/>
      <c r="V11" s="198"/>
      <c r="W11" s="199"/>
    </row>
    <row r="12" spans="1:37" ht="23.25" customHeight="1" x14ac:dyDescent="0.25">
      <c r="A12" s="7"/>
      <c r="B12" s="1"/>
      <c r="C12" s="26" t="s">
        <v>123</v>
      </c>
      <c r="D12" s="26">
        <v>18</v>
      </c>
      <c r="E12" s="28">
        <v>66</v>
      </c>
      <c r="F12" s="28">
        <v>36</v>
      </c>
      <c r="G12" s="26" t="s">
        <v>17</v>
      </c>
      <c r="H12" s="26">
        <v>37</v>
      </c>
      <c r="I12" s="27">
        <v>143300</v>
      </c>
      <c r="J12" s="10"/>
      <c r="K12" s="26" t="s">
        <v>123</v>
      </c>
      <c r="L12" s="26">
        <v>26</v>
      </c>
      <c r="M12" s="28">
        <v>66</v>
      </c>
      <c r="N12" s="28">
        <v>36</v>
      </c>
      <c r="O12" s="26" t="s">
        <v>17</v>
      </c>
      <c r="P12" s="26">
        <v>37</v>
      </c>
      <c r="Q12" s="29">
        <v>154100</v>
      </c>
      <c r="R12" s="10"/>
      <c r="S12" s="197"/>
      <c r="U12" s="185"/>
      <c r="V12" s="198"/>
      <c r="W12" s="199"/>
    </row>
    <row r="13" spans="1:37" ht="23.25" customHeight="1" x14ac:dyDescent="0.25">
      <c r="A13" s="7"/>
      <c r="B13" s="1"/>
      <c r="C13" s="21" t="s">
        <v>123</v>
      </c>
      <c r="D13" s="21">
        <v>18</v>
      </c>
      <c r="E13" s="22">
        <v>60</v>
      </c>
      <c r="F13" s="22">
        <v>48</v>
      </c>
      <c r="G13" s="21" t="s">
        <v>113</v>
      </c>
      <c r="H13" s="21">
        <v>47</v>
      </c>
      <c r="I13" s="23">
        <v>169800</v>
      </c>
      <c r="J13" s="10"/>
      <c r="K13" s="21" t="s">
        <v>123</v>
      </c>
      <c r="L13" s="21">
        <v>26</v>
      </c>
      <c r="M13" s="22">
        <v>60</v>
      </c>
      <c r="N13" s="22">
        <v>48</v>
      </c>
      <c r="O13" s="21" t="s">
        <v>113</v>
      </c>
      <c r="P13" s="21">
        <v>47</v>
      </c>
      <c r="Q13" s="23">
        <v>180900</v>
      </c>
      <c r="R13" s="10"/>
      <c r="S13" s="196"/>
      <c r="T13" s="7"/>
      <c r="U13" s="186"/>
      <c r="V13" s="198"/>
      <c r="W13" s="199"/>
    </row>
    <row r="14" spans="1:37" ht="23.25" customHeight="1" x14ac:dyDescent="0.25">
      <c r="A14" s="7"/>
      <c r="B14" s="1"/>
      <c r="C14" s="26" t="s">
        <v>123</v>
      </c>
      <c r="D14" s="26">
        <v>18</v>
      </c>
      <c r="E14" s="28">
        <v>60</v>
      </c>
      <c r="F14" s="28">
        <v>48</v>
      </c>
      <c r="G14" s="26" t="s">
        <v>113</v>
      </c>
      <c r="H14" s="26">
        <v>49</v>
      </c>
      <c r="I14" s="27">
        <v>172300</v>
      </c>
      <c r="J14" s="10"/>
      <c r="K14" s="26" t="s">
        <v>123</v>
      </c>
      <c r="L14" s="26">
        <v>26</v>
      </c>
      <c r="M14" s="28">
        <v>60</v>
      </c>
      <c r="N14" s="28">
        <v>48</v>
      </c>
      <c r="O14" s="26" t="s">
        <v>113</v>
      </c>
      <c r="P14" s="26">
        <v>49</v>
      </c>
      <c r="Q14" s="27">
        <v>183100</v>
      </c>
      <c r="R14" s="10"/>
      <c r="S14" s="196"/>
      <c r="T14" s="7"/>
      <c r="U14" s="186"/>
      <c r="V14" s="198"/>
      <c r="W14" s="199"/>
    </row>
    <row r="15" spans="1:37" ht="23.25" customHeight="1" x14ac:dyDescent="0.25">
      <c r="A15" s="7"/>
      <c r="B15" s="1"/>
      <c r="C15" s="154" t="s">
        <v>123</v>
      </c>
      <c r="D15" s="154">
        <v>18</v>
      </c>
      <c r="E15" s="155">
        <v>60</v>
      </c>
      <c r="F15" s="155">
        <v>72</v>
      </c>
      <c r="G15" s="154" t="s">
        <v>114</v>
      </c>
      <c r="H15" s="154">
        <v>71</v>
      </c>
      <c r="I15" s="156">
        <v>191600</v>
      </c>
      <c r="J15" s="10"/>
      <c r="K15" s="154" t="s">
        <v>123</v>
      </c>
      <c r="L15" s="154">
        <v>26</v>
      </c>
      <c r="M15" s="155">
        <v>60</v>
      </c>
      <c r="N15" s="155">
        <v>72</v>
      </c>
      <c r="O15" s="154" t="s">
        <v>114</v>
      </c>
      <c r="P15" s="154">
        <v>71</v>
      </c>
      <c r="Q15" s="156">
        <v>202900</v>
      </c>
      <c r="R15" s="10"/>
      <c r="S15" s="196"/>
      <c r="U15" s="186"/>
      <c r="V15" s="198"/>
      <c r="W15" s="199"/>
    </row>
    <row r="16" spans="1:37" s="1" customFormat="1" ht="24" customHeight="1" x14ac:dyDescent="0.25">
      <c r="A16" s="7"/>
      <c r="D16" s="32"/>
      <c r="E16" s="32"/>
      <c r="F16" s="33"/>
      <c r="G16" s="33"/>
      <c r="H16" s="33"/>
      <c r="I16" s="10"/>
      <c r="K16" s="33"/>
      <c r="L16" s="157"/>
      <c r="M16" s="33"/>
      <c r="N16" s="33"/>
      <c r="O16" s="33"/>
      <c r="P16" s="33"/>
      <c r="Q16" s="9"/>
      <c r="R16" s="9"/>
      <c r="S16" s="11"/>
      <c r="U16" s="61"/>
      <c r="V16" s="61"/>
      <c r="W16" s="61"/>
      <c r="X16" s="61"/>
    </row>
    <row r="17" spans="1:24" s="1" customFormat="1" ht="17.25" customHeight="1" x14ac:dyDescent="0.25">
      <c r="A17" s="585" t="s">
        <v>164</v>
      </c>
      <c r="B17" s="586"/>
      <c r="C17" s="586"/>
      <c r="D17" s="586"/>
      <c r="E17" s="586"/>
      <c r="F17" s="586"/>
      <c r="G17" s="586"/>
      <c r="H17" s="586"/>
      <c r="I17" s="586"/>
      <c r="J17" s="586"/>
      <c r="K17" s="586"/>
      <c r="L17" s="586"/>
      <c r="M17" s="586"/>
      <c r="N17" s="586"/>
      <c r="O17" s="586"/>
      <c r="P17" s="586"/>
      <c r="Q17" s="586"/>
      <c r="R17" s="586"/>
      <c r="S17" s="587"/>
      <c r="U17" s="61"/>
      <c r="V17" s="61"/>
      <c r="W17" s="61"/>
      <c r="X17" s="61"/>
    </row>
    <row r="18" spans="1:24" ht="5.25" customHeight="1" thickBot="1" x14ac:dyDescent="0.3">
      <c r="A18" s="582"/>
      <c r="B18" s="583"/>
      <c r="C18" s="583"/>
      <c r="D18" s="583"/>
      <c r="E18" s="583"/>
      <c r="F18" s="583"/>
      <c r="G18" s="583"/>
      <c r="H18" s="583"/>
      <c r="I18" s="583"/>
      <c r="J18" s="583"/>
      <c r="K18" s="583"/>
      <c r="L18" s="583"/>
      <c r="M18" s="583"/>
      <c r="N18" s="583"/>
      <c r="O18" s="583"/>
      <c r="P18" s="583"/>
      <c r="Q18" s="583"/>
      <c r="R18" s="583"/>
      <c r="S18" s="584"/>
    </row>
    <row r="19" spans="1:24" s="1" customFormat="1" x14ac:dyDescent="0.25">
      <c r="U19" s="61"/>
      <c r="V19" s="61"/>
      <c r="W19" s="61"/>
      <c r="X19" s="61"/>
    </row>
  </sheetData>
  <sheetProtection algorithmName="SHA-512" hashValue="d0LZInT4YL7ZGTw7QPKyF976tiuyoSzP6y+BN1VIzKy9/KeV+sLh4SFhLBbKC6UY80f5OuPPbdSxXueAqQZJ+w==" saltValue="sUbt+F++SS0hfhN9uvyzcA==" spinCount="100000" sheet="1" objects="1" scenarios="1"/>
  <mergeCells count="5">
    <mergeCell ref="C3:I3"/>
    <mergeCell ref="K3:Q3"/>
    <mergeCell ref="A1:S1"/>
    <mergeCell ref="A18:S18"/>
    <mergeCell ref="A17:S17"/>
  </mergeCells>
  <phoneticPr fontId="33" type="noConversion"/>
  <printOptions horizontalCentered="1"/>
  <pageMargins left="0.45" right="0.7" top="0.5" bottom="0.5" header="0.3" footer="0.3"/>
  <pageSetup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2016-07-28T21:34:48Z</cp:lastPrinted>
  <dcterms:created xsi:type="dcterms:W3CDTF">2009-07-09T03:35:39Z</dcterms:created>
  <dcterms:modified xsi:type="dcterms:W3CDTF">2024-06-28T17:34:59Z</dcterms:modified>
</cp:coreProperties>
</file>