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8_{0083BC5C-3F7F-4181-B1A3-40258570CF7F}" xr6:coauthVersionLast="47" xr6:coauthVersionMax="47" xr10:uidLastSave="{00000000-0000-0000-0000-000000000000}"/>
  <bookViews>
    <workbookView xWindow="-120" yWindow="-120" windowWidth="30960" windowHeight="16920" xr2:uid="{00000000-000D-0000-FFFF-FFFF00000000}"/>
  </bookViews>
  <sheets>
    <sheet name="Tear Sheet" sheetId="5" r:id="rId1"/>
    <sheet name="Configuration" sheetId="6" r:id="rId2"/>
    <sheet name="Options" sheetId="11" r:id="rId3"/>
    <sheet name="Pricing" sheetId="4" r:id="rId4"/>
  </sheets>
  <definedNames>
    <definedName name="_xlnm.Print_Area" localSheetId="1">Configuration!$A$1:$R$78</definedName>
    <definedName name="_xlnm.Print_Area" localSheetId="2">Options!$A$1:$P$42</definedName>
    <definedName name="_xlnm.Print_Area" localSheetId="3">Pricing!$A$1:$S$42</definedName>
    <definedName name="_xlnm.Print_Area" localSheetId="0">'Tear Sheet'!$A$1:$T$14</definedName>
    <definedName name="Z_2E59CC3A_3CE1_4ED1_8A49_D2CB42C514A9_.wvu.PrintArea" localSheetId="3" hidden="1">Pricing!$A$1:$S$42</definedName>
    <definedName name="Z_2E59CC3A_3CE1_4ED1_8A49_D2CB42C514A9_.wvu.PrintArea" localSheetId="0" hidden="1">'Tear Sheet'!$A$1:$T$14</definedName>
  </definedNames>
  <calcPr calcId="191029"/>
  <customWorkbookViews>
    <customWorkbookView name="Print" guid="{2E59CC3A-3CE1-4ED1-8A49-D2CB42C514A9}"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23" i="6" l="1"/>
  <c r="Q22" i="6"/>
  <c r="Q57" i="6"/>
  <c r="Q58" i="6"/>
  <c r="Q56" i="6"/>
  <c r="Q55" i="6"/>
  <c r="N40" i="6"/>
  <c r="Q40" i="6" s="1"/>
  <c r="Q44" i="6"/>
  <c r="Q43" i="6"/>
  <c r="Q50" i="6" l="1"/>
  <c r="Q49" i="6"/>
  <c r="Q15" i="6" l="1"/>
  <c r="Q16" i="6"/>
  <c r="Q17" i="6"/>
  <c r="Q18" i="6"/>
  <c r="Q19" i="6"/>
  <c r="Q14" i="6"/>
  <c r="Q13" i="6"/>
  <c r="A13" i="11" l="1"/>
  <c r="O12" i="11"/>
  <c r="O11" i="11"/>
  <c r="Q42" i="6" l="1"/>
  <c r="Q54" i="6" l="1"/>
  <c r="O34" i="11" l="1"/>
  <c r="O33" i="11"/>
  <c r="Q48" i="6" l="1"/>
  <c r="Q52" i="6"/>
  <c r="Q30" i="6"/>
  <c r="Q35" i="6"/>
  <c r="A14" i="11" l="1"/>
  <c r="O8" i="11" l="1"/>
  <c r="G2" i="11" l="1"/>
  <c r="O4" i="11" l="1"/>
  <c r="O5" i="11"/>
  <c r="Q61" i="6"/>
  <c r="Q60" i="6"/>
  <c r="Q59" i="6"/>
  <c r="O36" i="11" l="1"/>
  <c r="Q64" i="6" s="1"/>
  <c r="L2" i="11"/>
  <c r="Q34" i="6" l="1"/>
  <c r="Q33" i="6"/>
  <c r="Q29" i="6"/>
  <c r="Q28" i="6"/>
  <c r="Q27" i="6"/>
  <c r="Q26" i="6"/>
  <c r="C2" i="11" l="1"/>
  <c r="Q39" i="6" l="1"/>
  <c r="Q41" i="6" l="1"/>
  <c r="Q63" i="6" s="1"/>
  <c r="Q65" i="6" s="1"/>
  <c r="Q66" i="6" l="1"/>
  <c r="Q67" i="6" l="1"/>
  <c r="Q68" i="6" l="1"/>
  <c r="Q73" i="6" s="1"/>
</calcChain>
</file>

<file path=xl/sharedStrings.xml><?xml version="1.0" encoding="utf-8"?>
<sst xmlns="http://schemas.openxmlformats.org/spreadsheetml/2006/main" count="441" uniqueCount="214">
  <si>
    <t>Date</t>
  </si>
  <si>
    <t>Dealer Name</t>
  </si>
  <si>
    <t>Address</t>
  </si>
  <si>
    <t>Dealer Phone #</t>
  </si>
  <si>
    <t>Customer Name</t>
  </si>
  <si>
    <t>Model</t>
  </si>
  <si>
    <t>F</t>
  </si>
  <si>
    <t>Price</t>
  </si>
  <si>
    <t>Subtotal</t>
  </si>
  <si>
    <t>Total</t>
  </si>
  <si>
    <t>Fast Sales 
Rep Initial</t>
  </si>
  <si>
    <t>C</t>
  </si>
  <si>
    <t>Rows</t>
  </si>
  <si>
    <t>Spacing</t>
  </si>
  <si>
    <t>Options</t>
  </si>
  <si>
    <t>1 - 1" BALL VALVE</t>
  </si>
  <si>
    <t>380/90R54 (PAIR)</t>
  </si>
  <si>
    <t>N/C (Inc In Base)</t>
  </si>
  <si>
    <t>20"</t>
  </si>
  <si>
    <t>22"</t>
  </si>
  <si>
    <t>30"</t>
  </si>
  <si>
    <t>Trade Allowance</t>
  </si>
  <si>
    <t>FIELD SERVICE KIT</t>
  </si>
  <si>
    <t># of Coulters</t>
  </si>
  <si>
    <t>Transport Width</t>
  </si>
  <si>
    <t>14'</t>
  </si>
  <si>
    <t>1800 Gallon</t>
  </si>
  <si>
    <t>Tank Size 1800</t>
  </si>
  <si>
    <t>Price 1000 Gallon</t>
  </si>
  <si>
    <t>Price 1600 Gallon</t>
  </si>
  <si>
    <t>Price 1800 Gallon</t>
  </si>
  <si>
    <t>1350 Gallon</t>
  </si>
  <si>
    <t>PRICING   |   SERIES 8300 LIQUID FERTILIZER APPLICATOR</t>
  </si>
  <si>
    <t>SERIES 8300 LIQUID FERTILIZER APPLICATOR</t>
  </si>
  <si>
    <t>Fast Sales
Order #</t>
  </si>
  <si>
    <t>PO#</t>
  </si>
  <si>
    <t>Sales Rep Initial</t>
  </si>
  <si>
    <t>City</t>
  </si>
  <si>
    <t>State</t>
  </si>
  <si>
    <t>Zip</t>
  </si>
  <si>
    <r>
      <t>APPLICATOR KIT NUMBER</t>
    </r>
    <r>
      <rPr>
        <b/>
        <sz val="8"/>
        <rFont val="Arial"/>
        <family val="2"/>
      </rPr>
      <t xml:space="preserve"> (REFER TO PRICING PAGE FOR KIT NUMBER AND PRICING)</t>
    </r>
  </si>
  <si>
    <t>BASE</t>
  </si>
  <si>
    <t>QTY</t>
  </si>
  <si>
    <t>PRICE</t>
  </si>
  <si>
    <t>COULTER</t>
  </si>
  <si>
    <t>OPTIONAL SIZE</t>
  </si>
  <si>
    <t>HIGH VOLUME TANK AGITATION</t>
  </si>
  <si>
    <t>Discount</t>
  </si>
  <si>
    <t>NOTES</t>
  </si>
  <si>
    <t>SIGNATURE</t>
  </si>
  <si>
    <t>CONFIGURATION   |   SERIES 8300 LIQUID FERTILIZER APPLICATOR</t>
  </si>
  <si>
    <t>*2400 gallon tank requires 10,000 pound drawbar.</t>
  </si>
  <si>
    <t>1050 Gallon</t>
  </si>
  <si>
    <t>Tank Size 1050</t>
  </si>
  <si>
    <t>FC83</t>
  </si>
  <si>
    <t>Tank Size 1350</t>
  </si>
  <si>
    <t>2400 Gallon</t>
  </si>
  <si>
    <t>Tank Size 2400</t>
  </si>
  <si>
    <t>MODEL</t>
  </si>
  <si>
    <t>TANK SIZE</t>
  </si>
  <si>
    <t>ROWS</t>
  </si>
  <si>
    <t>SPACING</t>
  </si>
  <si>
    <t># COULTERS</t>
  </si>
  <si>
    <r>
      <t xml:space="preserve">480/80/R50 (PAIR) </t>
    </r>
    <r>
      <rPr>
        <sz val="8"/>
        <color indexed="8"/>
        <rFont val="Arial"/>
        <family val="2"/>
      </rPr>
      <t>2400 GALLON STANDARD</t>
    </r>
  </si>
  <si>
    <t>#20 STREAM JET</t>
  </si>
  <si>
    <t>#15 STREAM JET</t>
  </si>
  <si>
    <t>Total Special Options</t>
  </si>
  <si>
    <t>OPTIONS   |   SERIES 8300 LIQUID FERTILIZER APPLICATOR</t>
  </si>
  <si>
    <t>OPTIONS - SPECIAL &amp; ADDITIONAL</t>
  </si>
  <si>
    <t>Rev</t>
  </si>
  <si>
    <t>TRACTOR MAKE/MODEL</t>
  </si>
  <si>
    <r>
      <t xml:space="preserve">ACE 205F 304 PUMP </t>
    </r>
    <r>
      <rPr>
        <sz val="8"/>
        <color indexed="8"/>
        <rFont val="Arial"/>
        <family val="2"/>
      </rPr>
      <t>(IN LIEU OF STD)</t>
    </r>
  </si>
  <si>
    <t>Cust Phone #</t>
  </si>
  <si>
    <t>Bill To</t>
  </si>
  <si>
    <t>Ship To</t>
  </si>
  <si>
    <t>Name</t>
  </si>
  <si>
    <t>SPECIAL &amp; ADDITIONAL OPTIONS</t>
  </si>
  <si>
    <r>
      <t xml:space="preserve">HYPRO PUMP 9306C - HMIC - MB </t>
    </r>
    <r>
      <rPr>
        <sz val="8"/>
        <color indexed="8"/>
        <rFont val="Arial"/>
        <family val="2"/>
      </rPr>
      <t>(IN LIEU OF STD)</t>
    </r>
  </si>
  <si>
    <t>PUMP OPTIONS (Check One)</t>
  </si>
  <si>
    <t>480/80/R50 (PAIR)</t>
  </si>
  <si>
    <t>DUALS 380/90R46 - 10 BOLT HUB</t>
  </si>
  <si>
    <t>DUALS 380/90R54</t>
  </si>
  <si>
    <t>TIRE OPTIONS (1050, 1350, 1800 Gal - Must Select One)</t>
  </si>
  <si>
    <r>
      <t>380/90R46 (PAIR)</t>
    </r>
    <r>
      <rPr>
        <sz val="8"/>
        <color indexed="8"/>
        <rFont val="Arial"/>
        <family val="2"/>
      </rPr>
      <t xml:space="preserve"> 1050, 1350, 1800 GALLON STANDARD</t>
    </r>
  </si>
  <si>
    <t>ACE 150 206 HYD</t>
  </si>
  <si>
    <t>TIRE OPTIONS (2400 Gal - Must Select One)</t>
  </si>
  <si>
    <t>RAVEN 450 CTRL KIT/CABLES W/ SKYTRAK UP TO 6 SECTIONS</t>
  </si>
  <si>
    <t>Build Date</t>
  </si>
  <si>
    <r>
      <rPr>
        <b/>
        <sz val="10"/>
        <rFont val="Arial"/>
        <family val="2"/>
      </rPr>
      <t>Hydraulic fold toolbars</t>
    </r>
    <r>
      <rPr>
        <sz val="10"/>
        <rFont val="Arial"/>
        <family val="2"/>
      </rPr>
      <t xml:space="preserve">
7 x 7 single tube toolbar available in 30’ &amp; 40’
External hydraulic fold cylinders
40’ bar can be folded and used at 30’
</t>
    </r>
    <r>
      <rPr>
        <b/>
        <sz val="10"/>
        <rFont val="Arial"/>
        <family val="2"/>
      </rPr>
      <t xml:space="preserve">
Hydraulic wing kick
</t>
    </r>
    <r>
      <rPr>
        <sz val="10"/>
        <rFont val="Arial"/>
        <family val="2"/>
      </rPr>
      <t xml:space="preserve">Less crop damage when turning
</t>
    </r>
    <r>
      <rPr>
        <b/>
        <sz val="10"/>
        <rFont val="Arial"/>
        <family val="2"/>
      </rPr>
      <t xml:space="preserve">Hydraulic down pressure on wings
</t>
    </r>
    <r>
      <rPr>
        <sz val="10"/>
        <rFont val="Arial"/>
        <family val="2"/>
      </rPr>
      <t xml:space="preserve">Better ground penetration
</t>
    </r>
    <r>
      <rPr>
        <b/>
        <sz val="10"/>
        <rFont val="Arial"/>
        <family val="2"/>
      </rPr>
      <t>Tank</t>
    </r>
    <r>
      <rPr>
        <sz val="10"/>
        <rFont val="Arial"/>
        <family val="2"/>
      </rPr>
      <t xml:space="preserve">
1050, 1350, 1800 &amp; 2400 gal. 
Fast tank design
US Patent #7,585,000 with low center of gravity and large trough sloped sump for maximum clean-out
</t>
    </r>
    <r>
      <rPr>
        <b/>
        <sz val="10"/>
        <rFont val="Arial"/>
        <family val="2"/>
      </rPr>
      <t xml:space="preserve">Toolbar Flex
</t>
    </r>
    <r>
      <rPr>
        <sz val="10"/>
        <rFont val="Arial"/>
        <family val="2"/>
      </rPr>
      <t>Allows better ground contact for even depth control and fertilizer placement in uneven terrain</t>
    </r>
  </si>
  <si>
    <t>COLOR (BLK or RED)</t>
  </si>
  <si>
    <t>99RPRKFC_ _ _</t>
  </si>
  <si>
    <t>9938090R46____</t>
  </si>
  <si>
    <t>9938090R54____</t>
  </si>
  <si>
    <t>99TRD380____</t>
  </si>
  <si>
    <t>99TRD38054____</t>
  </si>
  <si>
    <r>
      <t xml:space="preserve">TALL/NARROW GAUGE WHEELS (2) - 6.70x15 TIRES </t>
    </r>
    <r>
      <rPr>
        <sz val="8"/>
        <color indexed="8"/>
        <rFont val="Arial"/>
        <family val="2"/>
      </rPr>
      <t>(IN LIEU OF STD)</t>
    </r>
  </si>
  <si>
    <t>99WLAPP</t>
  </si>
  <si>
    <t>WILGER FLOW MONITOR TUBES (Each)</t>
  </si>
  <si>
    <t>99FCA______</t>
  </si>
  <si>
    <t>INJECTION - TIP OPTIONS</t>
  </si>
  <si>
    <t>#8 STREAM JET</t>
  </si>
  <si>
    <t>#10 STREAM JET</t>
  </si>
  <si>
    <t>99FCVRVLVEFULL</t>
  </si>
  <si>
    <t>99FCVRVLVEHALF</t>
  </si>
  <si>
    <t xml:space="preserve">#75 KNIFE ORIFICE </t>
  </si>
  <si>
    <t xml:space="preserve">#107 KNIFE ORIFICE </t>
  </si>
  <si>
    <t>#132 KNIFE ORIFICE</t>
  </si>
  <si>
    <t>TIPS/ORIFICES</t>
  </si>
  <si>
    <t xml:space="preserve"> (MUST CHECK DESIRED TIP/ORIFICE SIZE. FOR ADDITIONAL OPTIONS AND CHART TO DETERMINE PROPER SIZE, REFER TO AUXILLARY TIP/ORIFICE SHEET AND ENTER THE TIP/ORIFICE IN BLANK SPACE BELOW)</t>
  </si>
  <si>
    <t>KNIFE - ORIFICE OPTIONS</t>
  </si>
  <si>
    <t>PLANTER WIDTH</t>
  </si>
  <si>
    <t>120"</t>
  </si>
  <si>
    <t>132"</t>
  </si>
  <si>
    <t xml:space="preserve"> (To specify changes from non-standard plumbing, please specify numbers of outlets per section, starting from left section to right section)</t>
  </si>
  <si>
    <t>GAUGE WHEELS</t>
  </si>
  <si>
    <t>MUST SELECT ONE</t>
  </si>
  <si>
    <t>STANDARD GAUGE WHEELS (2)</t>
  </si>
  <si>
    <t>TOTAL NUMBER OF COULTERS SELECTED (Must Match Number Below)</t>
  </si>
  <si>
    <t>TOTAL COULTERS FROM PREVIOUS PAGE (Top Level)</t>
  </si>
  <si>
    <t>99TRKTTS_____</t>
  </si>
  <si>
    <t>99BBV____</t>
  </si>
  <si>
    <t>QUICK FILL OPTIONS (MUST Check One)</t>
  </si>
  <si>
    <t>99FC3QF_ _</t>
  </si>
  <si>
    <t>99FC2QF8310/8313</t>
  </si>
  <si>
    <t>9972QF</t>
  </si>
  <si>
    <t>For Variable Rate Tips, the Hi-VeriFlow gives a full rate for each coulter. The standard VeriFlow gives you half rate by itself or when combined with a Hi-Veriflow on the same coulter will give you rate and a half. For example, a 16 row configuration with 15 coulters (needs rate and a half on the outside 2 coulters) will require 15 Hi-Veriflow tips and 2 standard VeriFlow tips. A 17 coulter 16 row config will require 15 Hi-Veriflow tips and 2 standard VeriFlow tips.</t>
  </si>
  <si>
    <t>9948080R50FC____</t>
  </si>
  <si>
    <t>INJECTION (I) or KNIFE (K)</t>
  </si>
  <si>
    <t>99FCA_____</t>
  </si>
  <si>
    <t>Early Order Discount</t>
  </si>
  <si>
    <r>
      <rPr>
        <b/>
        <sz val="10"/>
        <rFont val="Arial"/>
        <family val="2"/>
      </rPr>
      <t xml:space="preserve">Short length
</t>
    </r>
    <r>
      <rPr>
        <sz val="10"/>
        <rFont val="Arial"/>
        <family val="2"/>
      </rPr>
      <t xml:space="preserve">Better tracking
157” hitch-to-axle on 1050 &amp; 1350 gal.
189” hitch-to-axle on 1800 &amp; 2400 gal. </t>
    </r>
    <r>
      <rPr>
        <b/>
        <sz val="10"/>
        <rFont val="Arial"/>
        <family val="2"/>
      </rPr>
      <t xml:space="preserve">
Single reach tongue</t>
    </r>
    <r>
      <rPr>
        <sz val="10"/>
        <rFont val="Arial"/>
        <family val="2"/>
      </rPr>
      <t xml:space="preserve">
Sharper turning radius
Reduced crop damage
</t>
    </r>
    <r>
      <rPr>
        <b/>
        <sz val="10"/>
        <rFont val="Arial"/>
        <family val="2"/>
      </rPr>
      <t>TeeJet ball valves</t>
    </r>
    <r>
      <rPr>
        <sz val="10"/>
        <rFont val="Arial"/>
        <family val="2"/>
      </rPr>
      <t xml:space="preserve">
Two sections for 30’ &amp; 40’ toolbars
</t>
    </r>
    <r>
      <rPr>
        <b/>
        <sz val="10"/>
        <rFont val="Arial"/>
        <family val="2"/>
      </rPr>
      <t>Coulters</t>
    </r>
    <r>
      <rPr>
        <sz val="10"/>
        <rFont val="Arial"/>
        <family val="2"/>
      </rPr>
      <t xml:space="preserve">
Option of coulter mounted knife or no drip checks and stainless steel tips
</t>
    </r>
    <r>
      <rPr>
        <b/>
        <sz val="10"/>
        <rFont val="Arial"/>
        <family val="2"/>
      </rPr>
      <t xml:space="preserve">Wing gauge wheels
</t>
    </r>
    <r>
      <rPr>
        <sz val="10"/>
        <rFont val="Arial"/>
        <family val="2"/>
      </rPr>
      <t xml:space="preserve">Two for 30’ &amp; 40’ toolbars
</t>
    </r>
    <r>
      <rPr>
        <b/>
        <sz val="10"/>
        <rFont val="Arial"/>
        <family val="2"/>
      </rPr>
      <t xml:space="preserve">
10 Gallon Hand Rinse Tank</t>
    </r>
  </si>
  <si>
    <t>When ordering dual tires please highlight desired dual spacing:</t>
  </si>
  <si>
    <t>62"/120"</t>
  </si>
  <si>
    <t>88"/132"</t>
  </si>
  <si>
    <t>Other (Specify)</t>
  </si>
  <si>
    <t>88"</t>
  </si>
  <si>
    <t>HI-VERIFLOW NOZZLE YELLOW TIP (Each) (5-60 GPA @ 8 MPH - 30" SPACING)</t>
  </si>
  <si>
    <t>VERIFLOW NOZZLE BLUE TIP (Each) (5-47 GPA @ 8 MPH - 30" SPACING)</t>
  </si>
  <si>
    <t>99CROPDEFENDER</t>
  </si>
  <si>
    <t>36"</t>
  </si>
  <si>
    <t>38"</t>
  </si>
  <si>
    <t>40"</t>
  </si>
  <si>
    <t>10"</t>
  </si>
  <si>
    <t>15"</t>
  </si>
  <si>
    <t>18 DB</t>
  </si>
  <si>
    <t>24 DB</t>
  </si>
  <si>
    <t>DB (Dual Toolbar)</t>
  </si>
  <si>
    <t>12"</t>
  </si>
  <si>
    <t>10" to 15" Spacing - Dual Toolbar (DB) Design</t>
  </si>
  <si>
    <t>99PU_____ACEBT</t>
  </si>
  <si>
    <t>99PU_____ACE205BT</t>
  </si>
  <si>
    <t>99PU_____HYPROBT</t>
  </si>
  <si>
    <t>Other Customer Supplied Rate Controller (Specify)</t>
  </si>
  <si>
    <t>SINGLE TIRE/TRACK AXLE SPACING (MUST FILL OUT)</t>
  </si>
  <si>
    <t>ASSEMBLY INFORMATION</t>
  </si>
  <si>
    <t>Field Position</t>
  </si>
  <si>
    <t xml:space="preserve">Full Build </t>
  </si>
  <si>
    <t>Partial Build**</t>
  </si>
  <si>
    <t>Are Any Additional Coulters Meant to Be Spare Coulters, not Mounted on Toolbar? (If so, specify how many)</t>
  </si>
  <si>
    <t>** Partial Build designates that the toolbar, toolbar plumbing, and coulters will not be mounted to the trailer but will be organized in shipping crates and sent along with applicator to be assembled at Dealership in order to minimize shipping costs</t>
  </si>
  <si>
    <t>#30 STREAM JET (Commonly used with Variable Rate Tips - Full Rate)</t>
  </si>
  <si>
    <t>#40 STREAM JET (Commonly Used with Variable Rate tips to achieve Rate and a Half)</t>
  </si>
  <si>
    <t>RAVEN ISO RATE CONTROL MODULE, CABLES TO TRACTOR ISO HOOK-UP, NO VT CONSOLE</t>
  </si>
  <si>
    <t>99PU_____ACE205PWM</t>
  </si>
  <si>
    <r>
      <t xml:space="preserve">ACE 205F 304 PUMP WITH INTEGRATED PWM VALVE </t>
    </r>
    <r>
      <rPr>
        <sz val="8"/>
        <color indexed="8"/>
        <rFont val="Arial"/>
        <family val="2"/>
      </rPr>
      <t>(IN LIEU OF STD)</t>
    </r>
  </si>
  <si>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</si>
  <si>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</si>
  <si>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</si>
  <si>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SHIPPING (Check Which Applies)</t>
  </si>
  <si>
    <t>Ship On Truck</t>
  </si>
  <si>
    <t>Will Call</t>
  </si>
  <si>
    <t>PRESSURE TRANSDUCER</t>
  </si>
  <si>
    <t>47PRCMFC</t>
  </si>
  <si>
    <t>47PCSJDRCFC</t>
  </si>
  <si>
    <t>47 PIN PRODUCT CONTROL CABLE - Customer Supplied JDRC2000 Rate Controller/Raven RCM</t>
  </si>
  <si>
    <t>47PCSJDGSFC</t>
  </si>
  <si>
    <t>47 PIN To 37 PIN PRODUCT CONTROL CABLE - Customer Supplied GreenStar Rate Controller</t>
  </si>
  <si>
    <t>47PCS450FC</t>
  </si>
  <si>
    <t>47 PIN To 16 PIN PRODUCT CONTROL CABLE - Customer Supplied Raven 450</t>
  </si>
  <si>
    <t>47PCSRCFC</t>
  </si>
  <si>
    <t>47 PIN PRODUCT CONTROL CABLE - Customer Supplied Rate Controller (Other - Specify Below)</t>
  </si>
  <si>
    <t>47PPTFC</t>
  </si>
  <si>
    <t>ADDITIONAL BALL VALVES (3/4" FEED LINE INCLUDED) - 2 Standard - Please specify in notes section how applicator should be plumbed if adding ball valves - Maximum is 6 total sections</t>
  </si>
  <si>
    <t>9980GWGEN283</t>
  </si>
  <si>
    <t>9980GWLTP83</t>
  </si>
  <si>
    <t>FAST CROP DEFENDER - Use with Injection ONLY - Knocks Down Displaced Soil to Help Prevent Covering Crop (per coulter)</t>
  </si>
  <si>
    <t>47PSCS450FC</t>
  </si>
  <si>
    <t>CAMSO (Camoplast) 15" TTS TRACK SYSTEM (ONLY AVAILABLE WITH 1800/2400 GALLON TANK)</t>
  </si>
  <si>
    <t>3" QUICK FILL UPGRADE NO STRAINER</t>
  </si>
  <si>
    <t>3" QUICK FILL UPGRADE WITH STRAINER (1050 or 1350 GALLON TANK)</t>
  </si>
  <si>
    <t>3" QUICK FILL UPGRADE WITH STRAINER (1800 or 2400 GALLON TANK)</t>
  </si>
  <si>
    <t>2" QUICK FILL NO STRAINER (8310/8313)</t>
  </si>
  <si>
    <t>2" QUICK FILL NO STRAINER (8318/8324)</t>
  </si>
  <si>
    <r>
      <t xml:space="preserve">ACE 750 OASIS WET SEAL PUMP </t>
    </r>
    <r>
      <rPr>
        <sz val="8"/>
        <color indexed="8"/>
        <rFont val="Arial"/>
        <family val="2"/>
      </rPr>
      <t>(IN LIEU OF STD)</t>
    </r>
  </si>
  <si>
    <r>
      <t xml:space="preserve">ACE 750 OASIS WET SEAL PUMP WITH INTEGRATED PWM VALVE </t>
    </r>
    <r>
      <rPr>
        <sz val="8"/>
        <color indexed="8"/>
        <rFont val="Arial"/>
        <family val="2"/>
      </rPr>
      <t>(IN LIEU OF STD)</t>
    </r>
  </si>
  <si>
    <t>DEERE GREENSTAR ISO RATE CONTROLLER, CABLES TO TRACTOR ISO HOOK-UP, NO VT CONSOLE</t>
  </si>
  <si>
    <t>47PJDRCFC</t>
  </si>
  <si>
    <r>
      <t xml:space="preserve">ACE 255F 304 WET SEAL PUMP </t>
    </r>
    <r>
      <rPr>
        <sz val="8"/>
        <color indexed="8"/>
        <rFont val="Arial"/>
        <family val="2"/>
      </rPr>
      <t>(IN LIEU OF STD)</t>
    </r>
  </si>
  <si>
    <r>
      <rPr>
        <b/>
        <sz val="10"/>
        <rFont val="Arial"/>
        <family val="2"/>
      </rPr>
      <t xml:space="preserve">Tires
</t>
    </r>
    <r>
      <rPr>
        <sz val="10"/>
        <rFont val="Arial"/>
        <family val="2"/>
      </rPr>
      <t xml:space="preserve">380/90R46 - 10 bolt hub (1050, 1350 &amp; 1800 gal.)
480/80R/50 - 10 bolt hub (2400 gal.)
Dual options available
</t>
    </r>
    <r>
      <rPr>
        <b/>
        <sz val="10"/>
        <rFont val="Arial"/>
        <family val="2"/>
      </rPr>
      <t>Dual Wheel Capability</t>
    </r>
    <r>
      <rPr>
        <sz val="10"/>
        <rFont val="Arial"/>
        <family val="2"/>
      </rPr>
      <t xml:space="preserve">
62-120", 80-120", 88-132"
</t>
    </r>
    <r>
      <rPr>
        <b/>
        <sz val="10"/>
        <rFont val="Arial"/>
        <family val="2"/>
      </rPr>
      <t xml:space="preserve">
Hydraulic Pump</t>
    </r>
    <r>
      <rPr>
        <sz val="10"/>
        <rFont val="Arial"/>
        <family val="2"/>
      </rPr>
      <t xml:space="preserve">
Ace 150-206F
Four hydraulic outlets required when using hydraulic pump for 40' bars
</t>
    </r>
    <r>
      <rPr>
        <b/>
        <sz val="10"/>
        <rFont val="Arial"/>
        <family val="2"/>
      </rPr>
      <t>Pump</t>
    </r>
    <r>
      <rPr>
        <sz val="10"/>
        <rFont val="Arial"/>
        <family val="2"/>
      </rPr>
      <t xml:space="preserve"> </t>
    </r>
    <r>
      <rPr>
        <b/>
        <sz val="10"/>
        <rFont val="Arial"/>
        <family val="2"/>
      </rPr>
      <t xml:space="preserve">Hydraulic Flow Limiter
</t>
    </r>
    <r>
      <rPr>
        <sz val="10"/>
        <rFont val="Arial"/>
        <family val="2"/>
      </rPr>
      <t xml:space="preserve">Provides overspeed protection
</t>
    </r>
    <r>
      <rPr>
        <b/>
        <sz val="10"/>
        <rFont val="Arial"/>
        <family val="2"/>
      </rPr>
      <t>Wide stance parallel link</t>
    </r>
    <r>
      <rPr>
        <sz val="10"/>
        <rFont val="Arial"/>
        <family val="2"/>
      </rPr>
      <t xml:space="preserve">
Greater strength and stability
</t>
    </r>
    <r>
      <rPr>
        <b/>
        <sz val="10"/>
        <rFont val="Arial"/>
        <family val="2"/>
      </rPr>
      <t>Powder coat paint</t>
    </r>
    <r>
      <rPr>
        <sz val="10"/>
        <rFont val="Arial"/>
        <family val="2"/>
      </rPr>
      <t xml:space="preserve">
Durable, attractive finish
</t>
    </r>
    <r>
      <rPr>
        <b/>
        <sz val="10"/>
        <rFont val="Arial"/>
        <family val="2"/>
      </rPr>
      <t>Flow Meter and 1-1/2" Motorized Control Valve</t>
    </r>
    <r>
      <rPr>
        <sz val="10"/>
        <rFont val="Arial"/>
        <family val="2"/>
      </rPr>
      <t xml:space="preserve">
</t>
    </r>
  </si>
  <si>
    <t>Freight Estimate</t>
  </si>
  <si>
    <t>99PU___750</t>
  </si>
  <si>
    <t>99PU___750PWM</t>
  </si>
  <si>
    <t>STANDARD FEATURES 2025 |   SERIES 8300 LIQUID FERTILIZER APPLICATOR</t>
  </si>
  <si>
    <t>FAST AG Solutions July 2024</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</si>
  <si>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</si>
  <si>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</si>
  <si>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Total List</t>
  </si>
  <si>
    <t>37139 (K), 37140 (I)</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</si>
  <si>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4 Ball Valves on Toolbar is also Recommended. NOT COMPATIBLE WITH WILGER FLOW MONITOR TUBES.</t>
    </r>
  </si>
  <si>
    <t>CONTROLLERS  (Must Choose One or Capstan System)</t>
  </si>
  <si>
    <t>BASE CAPSTAN TATTLER SYSTEM - Full ISO Harnessing, Includes ISO Rate Controller - Must Select if Choosing Tattler System</t>
  </si>
  <si>
    <t>CAPSTAN TATTLER SYSTEM - ISO Rate Controller and Electronic Flow/Blockage Monitoring through the ISO Rate Controller Page - Leave controller section blank if Tattler System is selected. To select system, need Base System plus number of coulters on toolbar. NOT COMPATIBLE WITH VERI-FLOW variable rate nozzles</t>
  </si>
  <si>
    <t>CAPSTAN TATTLER SYSTEM PER ROW - Electronic Flow/Blockage Monitoring - Enter Number of Coulters in Qty Column</t>
  </si>
  <si>
    <t>VARIABLE RATE OPTIONS - Not Compatible with Tattler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</si>
</sst>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
    <numFmt numFmtId="165" formatCode="m/d/yy;@"/>
    <numFmt numFmtId="166" formatCode="&quot;$&quot;#,##0.00"/>
    <numFmt numFmtId="167" formatCode="_(* #,##0_);_(* \(#,##0\);_(* &quot;-&quot;??_);_(@_)"/>
  </numFmts>
  <fonts count="41" x14ac:knownFonts="1">
    <font>
      <sz val="11"/>
      <color theme="1"/>
      <name val="Calibri"/>
      <family val="2"/>
      <scheme val="minor"/>
    </font>
    <font>
      <sz val="11"/>
      <color indexed="8"/>
      <name val="Calibri"/>
      <family val="2"/>
    </font>
    <font>
      <b/>
      <sz val="12"/>
      <color indexed="8"/>
      <name val="Arial"/>
      <family val="2"/>
    </font>
    <font>
      <b/>
      <sz val="12"/>
      <name val="Arial"/>
      <family val="2"/>
    </font>
    <font>
      <i/>
      <sz val="6"/>
      <color indexed="8"/>
      <name val="Arial"/>
      <family val="2"/>
    </font>
    <font>
      <sz val="8"/>
      <color indexed="8"/>
      <name val="Arial"/>
      <family val="2"/>
    </font>
    <font>
      <b/>
      <sz val="8"/>
      <name val="Arial"/>
      <family val="2"/>
    </font>
    <font>
      <sz val="11"/>
      <color indexed="8"/>
      <name val="Arial"/>
      <family val="2"/>
    </font>
    <font>
      <b/>
      <sz val="11"/>
      <color indexed="8"/>
      <name val="Arial"/>
      <family val="2"/>
    </font>
    <font>
      <sz val="10"/>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10"/>
      <color indexed="9"/>
      <name val="Arial"/>
      <family val="2"/>
    </font>
    <font>
      <sz val="8"/>
      <color indexed="9"/>
      <name val="Arial"/>
      <family val="2"/>
    </font>
    <font>
      <sz val="6"/>
      <color theme="1"/>
      <name val="Arial"/>
      <family val="2"/>
    </font>
    <font>
      <sz val="10"/>
      <name val="Arial"/>
      <family val="2"/>
    </font>
    <font>
      <b/>
      <sz val="10"/>
      <name val="Arial"/>
      <family val="2"/>
    </font>
    <font>
      <sz val="10"/>
      <color theme="1"/>
      <name val="Calibri"/>
      <family val="2"/>
      <scheme val="minor"/>
    </font>
    <font>
      <b/>
      <sz val="16"/>
      <color theme="0"/>
      <name val="Arial"/>
      <family val="2"/>
    </font>
    <font>
      <sz val="10"/>
      <color theme="1"/>
      <name val="Arial"/>
      <family val="2"/>
    </font>
    <font>
      <b/>
      <sz val="10"/>
      <color theme="1"/>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sz val="9"/>
      <name val="Arial"/>
      <family val="2"/>
    </font>
    <font>
      <sz val="9"/>
      <color indexed="8"/>
      <name val="Arial"/>
      <family val="2"/>
    </font>
    <font>
      <sz val="10"/>
      <color rgb="FFFF0000"/>
      <name val="Arial"/>
      <family val="2"/>
    </font>
    <font>
      <sz val="7"/>
      <color indexed="8"/>
      <name val="Arial"/>
      <family val="2"/>
    </font>
    <font>
      <i/>
      <sz val="7"/>
      <color indexed="8"/>
      <name val="Arial"/>
      <family val="2"/>
    </font>
    <font>
      <b/>
      <sz val="14"/>
      <color theme="0"/>
      <name val="Arial"/>
      <family val="2"/>
    </font>
    <font>
      <b/>
      <sz val="11"/>
      <color theme="1"/>
      <name val="Arial"/>
      <family val="2"/>
    </font>
    <font>
      <sz val="10"/>
      <color indexed="10"/>
      <name val="Arial"/>
      <family val="2"/>
    </font>
    <font>
      <b/>
      <sz val="10"/>
      <color rgb="FFFF0000"/>
      <name val="Arial"/>
      <family val="2"/>
    </font>
    <font>
      <b/>
      <sz val="9"/>
      <color indexed="8"/>
      <name val="Arial"/>
      <family val="2"/>
    </font>
    <font>
      <sz val="11"/>
      <name val="Arial"/>
      <family val="2"/>
    </font>
    <font>
      <sz val="9"/>
      <color theme="1"/>
      <name val="Arial"/>
      <family val="2"/>
    </font>
    <font>
      <b/>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22"/>
        <bgColor indexed="64"/>
      </patternFill>
    </fill>
    <fill>
      <patternFill patternType="solid">
        <fgColor indexed="43"/>
        <bgColor indexed="64"/>
      </patternFill>
    </fill>
    <fill>
      <patternFill patternType="solid">
        <fgColor theme="1"/>
        <bgColor indexed="64"/>
      </patternFill>
    </fill>
  </fills>
  <borders count="6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620">
    <xf numFmtId="0" fontId="0" fillId="0" borderId="0" xfId="0"/>
    <xf numFmtId="0" fontId="9" fillId="2" borderId="0" xfId="0" applyFont="1" applyFill="1"/>
    <xf numFmtId="0" fontId="10" fillId="2" borderId="0" xfId="0" applyFont="1" applyFill="1"/>
    <xf numFmtId="0" fontId="10" fillId="0" borderId="0" xfId="0" applyFont="1"/>
    <xf numFmtId="0" fontId="9" fillId="2" borderId="5" xfId="0" applyFont="1" applyFill="1" applyBorder="1"/>
    <xf numFmtId="0" fontId="9" fillId="2" borderId="6" xfId="0" applyFont="1" applyFill="1" applyBorder="1"/>
    <xf numFmtId="0" fontId="9" fillId="2" borderId="7" xfId="0" applyFont="1" applyFill="1" applyBorder="1"/>
    <xf numFmtId="0" fontId="9" fillId="0" borderId="0" xfId="0" applyFont="1"/>
    <xf numFmtId="0" fontId="13" fillId="2" borderId="0" xfId="0" applyFont="1" applyFill="1" applyAlignment="1">
      <alignment horizontal="center" vertical="top"/>
    </xf>
    <xf numFmtId="0" fontId="14" fillId="2" borderId="0" xfId="0" applyFont="1" applyFill="1"/>
    <xf numFmtId="0" fontId="15" fillId="2" borderId="0" xfId="0" applyFont="1" applyFill="1" applyAlignment="1">
      <alignment horizontal="center" vertical="top"/>
    </xf>
    <xf numFmtId="0" fontId="17" fillId="2" borderId="0" xfId="0" applyFont="1" applyFill="1"/>
    <xf numFmtId="0" fontId="17" fillId="2" borderId="22" xfId="0" applyFont="1" applyFill="1" applyBorder="1"/>
    <xf numFmtId="0" fontId="17" fillId="2" borderId="0" xfId="0" applyFont="1" applyFill="1" applyAlignment="1">
      <alignment horizontal="center" vertical="center"/>
    </xf>
    <xf numFmtId="0" fontId="18" fillId="2" borderId="0" xfId="0" applyFont="1" applyFill="1" applyAlignment="1">
      <alignment horizontal="center"/>
    </xf>
    <xf numFmtId="0" fontId="17" fillId="2" borderId="12" xfId="0" applyFont="1" applyFill="1" applyBorder="1" applyAlignment="1">
      <alignment horizontal="center" vertical="center"/>
    </xf>
    <xf numFmtId="0" fontId="9" fillId="2" borderId="22" xfId="0" applyFont="1" applyFill="1" applyBorder="1"/>
    <xf numFmtId="0" fontId="9" fillId="2" borderId="12" xfId="0" applyFont="1" applyFill="1" applyBorder="1"/>
    <xf numFmtId="0" fontId="11" fillId="2" borderId="0" xfId="0" applyFont="1" applyFill="1"/>
    <xf numFmtId="0" fontId="11" fillId="2" borderId="22" xfId="0" applyFont="1" applyFill="1" applyBorder="1"/>
    <xf numFmtId="0" fontId="18" fillId="2" borderId="30" xfId="0" applyFont="1" applyFill="1" applyBorder="1" applyAlignment="1">
      <alignment horizontal="center" textRotation="90"/>
    </xf>
    <xf numFmtId="3" fontId="18" fillId="2" borderId="30" xfId="0" applyNumberFormat="1" applyFont="1" applyFill="1" applyBorder="1" applyAlignment="1">
      <alignment horizontal="center" textRotation="90"/>
    </xf>
    <xf numFmtId="0" fontId="11" fillId="2" borderId="0" xfId="0" applyFont="1" applyFill="1" applyAlignment="1">
      <alignment textRotation="90"/>
    </xf>
    <xf numFmtId="0" fontId="18" fillId="2" borderId="0" xfId="0" applyFont="1" applyFill="1" applyAlignment="1">
      <alignment horizontal="center" textRotation="60"/>
    </xf>
    <xf numFmtId="0" fontId="18" fillId="2" borderId="12" xfId="0" applyFont="1" applyFill="1" applyBorder="1"/>
    <xf numFmtId="3" fontId="12" fillId="2" borderId="0" xfId="0" applyNumberFormat="1" applyFont="1" applyFill="1" applyAlignment="1">
      <alignment horizontal="center" textRotation="90"/>
    </xf>
    <xf numFmtId="0" fontId="12" fillId="2" borderId="0" xfId="0" applyFont="1" applyFill="1" applyAlignment="1">
      <alignment horizontal="center" textRotation="90"/>
    </xf>
    <xf numFmtId="0" fontId="18" fillId="2" borderId="31" xfId="0" applyFont="1" applyFill="1" applyBorder="1" applyAlignment="1">
      <alignment horizontal="center" textRotation="90"/>
    </xf>
    <xf numFmtId="0" fontId="18" fillId="2" borderId="11" xfId="0" applyFont="1" applyFill="1" applyBorder="1" applyAlignment="1">
      <alignment horizontal="center" textRotation="90"/>
    </xf>
    <xf numFmtId="3" fontId="18" fillId="2" borderId="31" xfId="0" applyNumberFormat="1" applyFont="1" applyFill="1" applyBorder="1" applyAlignment="1">
      <alignment horizontal="center" textRotation="90"/>
    </xf>
    <xf numFmtId="0" fontId="18" fillId="2" borderId="32" xfId="0" applyFont="1" applyFill="1" applyBorder="1" applyAlignment="1">
      <alignment horizontal="center" textRotation="90"/>
    </xf>
    <xf numFmtId="0" fontId="18" fillId="2" borderId="28" xfId="0" applyFont="1" applyFill="1" applyBorder="1" applyAlignment="1">
      <alignment horizontal="center" textRotation="90"/>
    </xf>
    <xf numFmtId="0" fontId="18" fillId="2" borderId="17" xfId="0" applyFont="1" applyFill="1" applyBorder="1" applyAlignment="1">
      <alignment horizontal="center" textRotation="90"/>
    </xf>
    <xf numFmtId="0" fontId="17" fillId="2" borderId="28" xfId="0" applyFont="1" applyFill="1" applyBorder="1" applyAlignment="1">
      <alignment horizontal="center"/>
    </xf>
    <xf numFmtId="0" fontId="17" fillId="2" borderId="17" xfId="0" applyFont="1" applyFill="1" applyBorder="1" applyAlignment="1">
      <alignment horizontal="center"/>
    </xf>
    <xf numFmtId="164" fontId="17" fillId="2" borderId="28" xfId="0" applyNumberFormat="1" applyFont="1" applyFill="1" applyBorder="1" applyAlignment="1">
      <alignment horizontal="right"/>
    </xf>
    <xf numFmtId="0" fontId="17" fillId="0" borderId="29" xfId="0" applyFont="1" applyBorder="1" applyAlignment="1">
      <alignment horizontal="center"/>
    </xf>
    <xf numFmtId="0" fontId="17" fillId="0" borderId="30" xfId="0" applyFont="1" applyBorder="1" applyAlignment="1">
      <alignment horizontal="center"/>
    </xf>
    <xf numFmtId="0" fontId="17" fillId="0" borderId="25" xfId="0" applyFont="1" applyBorder="1" applyAlignment="1">
      <alignment horizontal="center"/>
    </xf>
    <xf numFmtId="164" fontId="17" fillId="0" borderId="30" xfId="0" applyNumberFormat="1" applyFont="1" applyBorder="1" applyAlignment="1">
      <alignment horizontal="right"/>
    </xf>
    <xf numFmtId="0" fontId="17" fillId="2" borderId="0" xfId="0" applyFont="1" applyFill="1" applyAlignment="1">
      <alignment horizontal="center"/>
    </xf>
    <xf numFmtId="164" fontId="9" fillId="2" borderId="0" xfId="0" applyNumberFormat="1" applyFont="1" applyFill="1"/>
    <xf numFmtId="0" fontId="17" fillId="3" borderId="28" xfId="0" applyFont="1" applyFill="1" applyBorder="1" applyAlignment="1">
      <alignment horizontal="center"/>
    </xf>
    <xf numFmtId="0" fontId="17" fillId="3" borderId="17" xfId="0" applyFont="1" applyFill="1" applyBorder="1" applyAlignment="1">
      <alignment horizontal="center"/>
    </xf>
    <xf numFmtId="164" fontId="17" fillId="3" borderId="28" xfId="0" applyNumberFormat="1" applyFont="1" applyFill="1" applyBorder="1" applyAlignment="1">
      <alignment horizontal="right"/>
    </xf>
    <xf numFmtId="0" fontId="17" fillId="3" borderId="32" xfId="0" applyFont="1" applyFill="1" applyBorder="1" applyAlignment="1">
      <alignment horizontal="center"/>
    </xf>
    <xf numFmtId="0" fontId="17" fillId="0" borderId="32" xfId="0" applyFont="1" applyBorder="1" applyAlignment="1">
      <alignment horizontal="center"/>
    </xf>
    <xf numFmtId="0" fontId="17" fillId="0" borderId="28" xfId="0" applyFont="1" applyBorder="1" applyAlignment="1">
      <alignment horizontal="center"/>
    </xf>
    <xf numFmtId="0" fontId="17" fillId="0" borderId="17" xfId="0" applyFont="1" applyBorder="1" applyAlignment="1">
      <alignment horizontal="center"/>
    </xf>
    <xf numFmtId="164" fontId="17" fillId="0" borderId="28" xfId="0" applyNumberFormat="1" applyFont="1" applyBorder="1" applyAlignment="1">
      <alignment horizontal="right"/>
    </xf>
    <xf numFmtId="49" fontId="9" fillId="2" borderId="0" xfId="0" applyNumberFormat="1" applyFont="1" applyFill="1" applyAlignment="1">
      <alignment horizontal="center"/>
    </xf>
    <xf numFmtId="0" fontId="9" fillId="2" borderId="0" xfId="0" applyFont="1" applyFill="1" applyAlignment="1">
      <alignment horizontal="center"/>
    </xf>
    <xf numFmtId="0" fontId="9" fillId="2" borderId="10" xfId="0" applyFont="1" applyFill="1" applyBorder="1" applyAlignment="1">
      <alignment horizontal="center"/>
    </xf>
    <xf numFmtId="164" fontId="17" fillId="2" borderId="28" xfId="0" applyNumberFormat="1" applyFont="1" applyFill="1" applyBorder="1"/>
    <xf numFmtId="164" fontId="14" fillId="2" borderId="0" xfId="0" applyNumberFormat="1" applyFont="1" applyFill="1"/>
    <xf numFmtId="164" fontId="17" fillId="3" borderId="28" xfId="0" applyNumberFormat="1" applyFont="1" applyFill="1" applyBorder="1"/>
    <xf numFmtId="0" fontId="17" fillId="2" borderId="0" xfId="0" applyFont="1" applyFill="1" applyAlignment="1">
      <alignment horizontal="center" vertical="top"/>
    </xf>
    <xf numFmtId="0" fontId="17" fillId="2" borderId="22" xfId="0" applyFont="1" applyFill="1" applyBorder="1" applyAlignment="1">
      <alignment horizontal="center" vertical="top"/>
    </xf>
    <xf numFmtId="0" fontId="17" fillId="2" borderId="12" xfId="0" applyFont="1" applyFill="1" applyBorder="1" applyAlignment="1">
      <alignment horizontal="center" vertical="top"/>
    </xf>
    <xf numFmtId="0" fontId="14" fillId="2" borderId="0" xfId="0" applyFont="1" applyFill="1" applyAlignment="1">
      <alignment horizontal="center" vertical="top"/>
    </xf>
    <xf numFmtId="0" fontId="10" fillId="2" borderId="22" xfId="0" applyFont="1" applyFill="1" applyBorder="1"/>
    <xf numFmtId="0" fontId="11" fillId="2" borderId="0" xfId="0" applyFont="1" applyFill="1" applyAlignment="1">
      <alignment horizontal="center" vertical="center"/>
    </xf>
    <xf numFmtId="0" fontId="12" fillId="2" borderId="0" xfId="0" applyFont="1" applyFill="1" applyAlignment="1">
      <alignment horizontal="center" vertical="center"/>
    </xf>
    <xf numFmtId="0" fontId="9" fillId="2" borderId="0" xfId="0" applyFont="1" applyFill="1" applyAlignment="1">
      <alignment horizontal="center" vertical="center"/>
    </xf>
    <xf numFmtId="0" fontId="9" fillId="2" borderId="12" xfId="0" applyFont="1" applyFill="1" applyBorder="1" applyAlignment="1">
      <alignment horizontal="center" vertical="center"/>
    </xf>
    <xf numFmtId="0" fontId="21" fillId="4" borderId="0" xfId="0" applyFont="1" applyFill="1"/>
    <xf numFmtId="0" fontId="23" fillId="4" borderId="0" xfId="0" applyFont="1" applyFill="1"/>
    <xf numFmtId="0" fontId="26" fillId="4" borderId="0" xfId="0" applyFont="1" applyFill="1"/>
    <xf numFmtId="0" fontId="27" fillId="4" borderId="0" xfId="0" applyFont="1" applyFill="1"/>
    <xf numFmtId="0" fontId="9" fillId="4" borderId="24" xfId="0" applyFont="1" applyFill="1" applyBorder="1" applyAlignment="1" applyProtection="1">
      <alignment horizontal="center" vertical="center"/>
      <protection locked="0"/>
    </xf>
    <xf numFmtId="0" fontId="17" fillId="4" borderId="49" xfId="0" applyFont="1" applyFill="1" applyBorder="1" applyAlignment="1" applyProtection="1">
      <alignment horizontal="center" vertical="center"/>
      <protection locked="0"/>
    </xf>
    <xf numFmtId="0" fontId="9" fillId="4" borderId="21" xfId="0" applyFont="1" applyFill="1" applyBorder="1" applyAlignment="1" applyProtection="1">
      <alignment horizontal="center" vertical="center"/>
      <protection locked="0"/>
    </xf>
    <xf numFmtId="0" fontId="21" fillId="4" borderId="0" xfId="0" applyFont="1" applyFill="1" applyAlignment="1">
      <alignment horizontal="left" vertical="center"/>
    </xf>
    <xf numFmtId="43" fontId="9" fillId="4" borderId="0" xfId="1" applyFont="1" applyFill="1" applyBorder="1" applyAlignment="1" applyProtection="1">
      <alignment horizontal="right" vertical="center" wrapText="1"/>
    </xf>
    <xf numFmtId="0" fontId="21" fillId="4" borderId="0" xfId="0" applyFont="1" applyFill="1" applyAlignment="1">
      <alignment horizontal="right" vertical="center" wrapText="1"/>
    </xf>
    <xf numFmtId="4" fontId="9" fillId="4" borderId="0" xfId="0" applyNumberFormat="1" applyFont="1" applyFill="1" applyAlignment="1">
      <alignment horizontal="right" vertical="center"/>
    </xf>
    <xf numFmtId="4" fontId="9" fillId="4" borderId="12" xfId="0" applyNumberFormat="1" applyFont="1" applyFill="1" applyBorder="1" applyAlignment="1">
      <alignment horizontal="right" vertical="center"/>
    </xf>
    <xf numFmtId="0" fontId="11" fillId="4" borderId="0" xfId="0" applyFont="1" applyFill="1" applyAlignment="1" applyProtection="1">
      <alignment horizontal="center" vertical="center"/>
      <protection locked="0"/>
    </xf>
    <xf numFmtId="9" fontId="21" fillId="4" borderId="0" xfId="0" applyNumberFormat="1" applyFont="1" applyFill="1" applyAlignment="1">
      <alignment horizontal="center" vertical="center"/>
    </xf>
    <xf numFmtId="0" fontId="9" fillId="4" borderId="19" xfId="0" applyFont="1" applyFill="1" applyBorder="1" applyAlignment="1" applyProtection="1">
      <alignment horizontal="center" vertical="center"/>
      <protection locked="0"/>
    </xf>
    <xf numFmtId="0" fontId="31" fillId="4" borderId="0" xfId="0" applyFont="1" applyFill="1" applyAlignment="1">
      <alignment horizontal="center"/>
    </xf>
    <xf numFmtId="0" fontId="32" fillId="4" borderId="0" xfId="0" applyFont="1" applyFill="1" applyAlignment="1">
      <alignment horizontal="center" vertical="center"/>
    </xf>
    <xf numFmtId="0" fontId="17" fillId="4" borderId="31" xfId="0" applyFont="1" applyFill="1" applyBorder="1" applyAlignment="1">
      <alignment horizontal="center"/>
    </xf>
    <xf numFmtId="0" fontId="17" fillId="4" borderId="0" xfId="0" applyFont="1" applyFill="1" applyAlignment="1">
      <alignment horizontal="center"/>
    </xf>
    <xf numFmtId="164" fontId="17" fillId="4" borderId="0" xfId="0" applyNumberFormat="1" applyFont="1" applyFill="1" applyAlignment="1">
      <alignment horizontal="right"/>
    </xf>
    <xf numFmtId="0" fontId="17" fillId="4" borderId="28" xfId="0" applyFont="1" applyFill="1" applyBorder="1" applyAlignment="1">
      <alignment horizontal="center"/>
    </xf>
    <xf numFmtId="164" fontId="17" fillId="4" borderId="28" xfId="0" applyNumberFormat="1" applyFont="1" applyFill="1" applyBorder="1"/>
    <xf numFmtId="164" fontId="17" fillId="4" borderId="31" xfId="0" applyNumberFormat="1" applyFont="1" applyFill="1" applyBorder="1"/>
    <xf numFmtId="164" fontId="17" fillId="4" borderId="0" xfId="0" applyNumberFormat="1" applyFont="1" applyFill="1"/>
    <xf numFmtId="0" fontId="9" fillId="4" borderId="0" xfId="0" applyFont="1" applyFill="1"/>
    <xf numFmtId="0" fontId="14" fillId="4" borderId="0" xfId="0" applyFont="1" applyFill="1"/>
    <xf numFmtId="0" fontId="17" fillId="4" borderId="21" xfId="0" applyFont="1" applyFill="1" applyBorder="1" applyAlignment="1" applyProtection="1">
      <alignment horizontal="center" vertical="center"/>
      <protection locked="0"/>
    </xf>
    <xf numFmtId="0" fontId="17" fillId="4" borderId="19" xfId="0" applyFont="1" applyFill="1" applyBorder="1" applyAlignment="1" applyProtection="1">
      <alignment horizontal="center" vertical="center"/>
      <protection locked="0"/>
    </xf>
    <xf numFmtId="0" fontId="21" fillId="4" borderId="22" xfId="0" applyFont="1" applyFill="1" applyBorder="1"/>
    <xf numFmtId="0" fontId="9" fillId="4" borderId="26" xfId="0" applyFont="1" applyFill="1" applyBorder="1" applyAlignment="1">
      <alignment horizontal="center" vertical="center"/>
    </xf>
    <xf numFmtId="0" fontId="16" fillId="4" borderId="0" xfId="0" applyFont="1" applyFill="1" applyAlignment="1">
      <alignment wrapText="1"/>
    </xf>
    <xf numFmtId="0" fontId="21" fillId="4" borderId="0" xfId="0" applyFont="1" applyFill="1" applyAlignment="1">
      <alignment vertical="top" wrapText="1"/>
    </xf>
    <xf numFmtId="0" fontId="21" fillId="4" borderId="12" xfId="0" applyFont="1" applyFill="1" applyBorder="1"/>
    <xf numFmtId="0" fontId="21" fillId="4" borderId="0" xfId="0" applyFont="1" applyFill="1" applyAlignment="1">
      <alignment vertical="center" wrapText="1"/>
    </xf>
    <xf numFmtId="0" fontId="9" fillId="4" borderId="19" xfId="0" applyFont="1" applyFill="1" applyBorder="1" applyAlignment="1" applyProtection="1">
      <alignment horizontal="center" vertical="center" wrapText="1"/>
      <protection locked="0"/>
    </xf>
    <xf numFmtId="0" fontId="11" fillId="4" borderId="0" xfId="0" applyFont="1" applyFill="1" applyAlignment="1">
      <alignment vertical="center"/>
    </xf>
    <xf numFmtId="166" fontId="21" fillId="4" borderId="0" xfId="0" applyNumberFormat="1" applyFont="1" applyFill="1" applyAlignment="1">
      <alignment vertical="center"/>
    </xf>
    <xf numFmtId="0" fontId="7" fillId="4" borderId="0" xfId="0" applyFont="1" applyFill="1" applyProtection="1">
      <protection locked="0"/>
    </xf>
    <xf numFmtId="0" fontId="9" fillId="4" borderId="0" xfId="0" applyFont="1" applyFill="1" applyProtection="1">
      <protection locked="0"/>
    </xf>
    <xf numFmtId="0" fontId="19" fillId="4" borderId="0" xfId="0" applyFont="1" applyFill="1" applyAlignment="1">
      <alignment horizontal="left" vertical="center"/>
    </xf>
    <xf numFmtId="0" fontId="34" fillId="4" borderId="0" xfId="0" applyFont="1" applyFill="1" applyAlignment="1">
      <alignment horizontal="left"/>
    </xf>
    <xf numFmtId="166" fontId="8" fillId="4" borderId="0" xfId="0" applyNumberFormat="1" applyFont="1" applyFill="1" applyAlignment="1">
      <alignment horizontal="right"/>
    </xf>
    <xf numFmtId="166" fontId="8" fillId="4" borderId="12" xfId="0" applyNumberFormat="1" applyFont="1" applyFill="1" applyBorder="1" applyAlignment="1">
      <alignment horizontal="right"/>
    </xf>
    <xf numFmtId="0" fontId="22" fillId="4" borderId="33" xfId="0" applyFont="1" applyFill="1" applyBorder="1" applyAlignment="1">
      <alignment horizontal="left" vertical="center" wrapText="1"/>
    </xf>
    <xf numFmtId="0" fontId="21" fillId="4" borderId="0" xfId="0" applyFont="1" applyFill="1" applyAlignment="1" applyProtection="1">
      <alignment horizontal="center" vertical="center"/>
      <protection locked="0"/>
    </xf>
    <xf numFmtId="0" fontId="22" fillId="4" borderId="32" xfId="0" applyFont="1" applyFill="1" applyBorder="1" applyAlignment="1" applyProtection="1">
      <alignment vertical="center"/>
      <protection locked="0"/>
    </xf>
    <xf numFmtId="0" fontId="21" fillId="3" borderId="1" xfId="0" applyFont="1" applyFill="1" applyBorder="1" applyAlignment="1" applyProtection="1">
      <alignment vertical="center"/>
      <protection locked="0"/>
    </xf>
    <xf numFmtId="0" fontId="22" fillId="3" borderId="1" xfId="0" applyFont="1" applyFill="1" applyBorder="1" applyAlignment="1" applyProtection="1">
      <alignment vertical="center"/>
      <protection locked="0"/>
    </xf>
    <xf numFmtId="165" fontId="21" fillId="3" borderId="1" xfId="0" applyNumberFormat="1" applyFont="1" applyFill="1" applyBorder="1" applyAlignment="1" applyProtection="1">
      <alignment horizontal="center" vertical="center"/>
      <protection locked="0"/>
    </xf>
    <xf numFmtId="165" fontId="21" fillId="3" borderId="23" xfId="0" applyNumberFormat="1" applyFont="1" applyFill="1" applyBorder="1" applyAlignment="1" applyProtection="1">
      <alignment horizontal="center" vertical="center"/>
      <protection locked="0"/>
    </xf>
    <xf numFmtId="0" fontId="22" fillId="4" borderId="34" xfId="0" applyFont="1" applyFill="1" applyBorder="1" applyAlignment="1" applyProtection="1">
      <alignment vertical="center"/>
      <protection locked="0"/>
    </xf>
    <xf numFmtId="0" fontId="9" fillId="4" borderId="52" xfId="0" applyFont="1" applyFill="1" applyBorder="1" applyAlignment="1" applyProtection="1">
      <alignment horizontal="center" vertical="center" wrapText="1"/>
      <protection locked="0"/>
    </xf>
    <xf numFmtId="0" fontId="9" fillId="4" borderId="49" xfId="0" applyFont="1" applyFill="1" applyBorder="1" applyAlignment="1" applyProtection="1">
      <alignment horizontal="center" vertical="center"/>
      <protection locked="0"/>
    </xf>
    <xf numFmtId="0" fontId="2" fillId="3" borderId="50" xfId="0" applyFont="1" applyFill="1" applyBorder="1" applyAlignment="1">
      <alignment horizontal="left" vertical="center" wrapText="1"/>
    </xf>
    <xf numFmtId="0" fontId="9" fillId="2" borderId="19" xfId="0" applyFont="1" applyFill="1" applyBorder="1" applyAlignment="1" applyProtection="1">
      <alignment horizontal="center" vertical="center" wrapText="1"/>
      <protection locked="0"/>
    </xf>
    <xf numFmtId="0" fontId="9" fillId="2" borderId="52" xfId="0" applyFont="1" applyFill="1" applyBorder="1" applyAlignment="1" applyProtection="1">
      <alignment horizontal="center" vertical="center" wrapText="1"/>
      <protection locked="0"/>
    </xf>
    <xf numFmtId="0" fontId="2" fillId="3" borderId="41" xfId="0" applyFont="1" applyFill="1" applyBorder="1" applyAlignment="1">
      <alignment horizontal="left" vertical="center" wrapText="1"/>
    </xf>
    <xf numFmtId="0" fontId="21" fillId="4" borderId="23" xfId="0" applyFont="1" applyFill="1" applyBorder="1" applyAlignment="1" applyProtection="1">
      <alignment horizontal="left" vertical="center"/>
      <protection locked="0"/>
    </xf>
    <xf numFmtId="0" fontId="22" fillId="4" borderId="32" xfId="0" applyFont="1" applyFill="1" applyBorder="1" applyAlignment="1" applyProtection="1">
      <alignment horizontal="left" vertical="center"/>
      <protection locked="0"/>
    </xf>
    <xf numFmtId="0" fontId="22" fillId="3" borderId="24" xfId="0" applyFont="1" applyFill="1" applyBorder="1" applyAlignment="1" applyProtection="1">
      <alignment horizontal="left" vertical="center" wrapText="1"/>
      <protection locked="0"/>
    </xf>
    <xf numFmtId="0" fontId="22" fillId="3" borderId="1" xfId="0" applyFont="1" applyFill="1" applyBorder="1" applyAlignment="1" applyProtection="1">
      <alignment horizontal="left" vertical="center" wrapText="1"/>
      <protection locked="0"/>
    </xf>
    <xf numFmtId="0" fontId="21" fillId="3" borderId="1" xfId="0" applyFont="1" applyFill="1" applyBorder="1" applyProtection="1">
      <protection locked="0"/>
    </xf>
    <xf numFmtId="0" fontId="21" fillId="3" borderId="2" xfId="0" applyFont="1" applyFill="1" applyBorder="1" applyProtection="1">
      <protection locked="0"/>
    </xf>
    <xf numFmtId="0" fontId="22" fillId="3" borderId="34" xfId="0" applyFont="1" applyFill="1" applyBorder="1" applyAlignment="1" applyProtection="1">
      <alignment horizontal="left" vertical="center"/>
      <protection locked="0"/>
    </xf>
    <xf numFmtId="0" fontId="22" fillId="3" borderId="1" xfId="0" applyFont="1" applyFill="1" applyBorder="1" applyAlignment="1" applyProtection="1">
      <alignment horizontal="left" vertical="center"/>
      <protection locked="0"/>
    </xf>
    <xf numFmtId="0" fontId="22" fillId="4" borderId="24" xfId="0" applyFont="1" applyFill="1" applyBorder="1" applyAlignment="1" applyProtection="1">
      <alignment vertical="center" wrapText="1"/>
      <protection locked="0"/>
    </xf>
    <xf numFmtId="0" fontId="22" fillId="4" borderId="34" xfId="0" applyFont="1" applyFill="1" applyBorder="1" applyAlignment="1" applyProtection="1">
      <alignment vertical="center" wrapText="1"/>
      <protection locked="0"/>
    </xf>
    <xf numFmtId="0" fontId="22" fillId="4" borderId="40" xfId="0" applyFont="1" applyFill="1" applyBorder="1" applyAlignment="1" applyProtection="1">
      <alignment vertical="center" wrapText="1"/>
      <protection locked="0"/>
    </xf>
    <xf numFmtId="0" fontId="22" fillId="4" borderId="24" xfId="0" applyFont="1" applyFill="1" applyBorder="1" applyAlignment="1" applyProtection="1">
      <alignment horizontal="left" vertical="center" wrapText="1"/>
      <protection locked="0"/>
    </xf>
    <xf numFmtId="0" fontId="22" fillId="4" borderId="34" xfId="0" applyFont="1" applyFill="1" applyBorder="1" applyAlignment="1" applyProtection="1">
      <alignment horizontal="left" vertical="center" wrapText="1"/>
      <protection locked="0"/>
    </xf>
    <xf numFmtId="0" fontId="22" fillId="4" borderId="1" xfId="0" applyFont="1" applyFill="1" applyBorder="1" applyAlignment="1" applyProtection="1">
      <alignment vertical="center"/>
      <protection locked="0"/>
    </xf>
    <xf numFmtId="0" fontId="22" fillId="4" borderId="32" xfId="0" applyFont="1" applyFill="1" applyBorder="1" applyAlignment="1" applyProtection="1">
      <alignment horizontal="left" vertical="center" wrapText="1"/>
      <protection locked="0"/>
    </xf>
    <xf numFmtId="0" fontId="22" fillId="4" borderId="34" xfId="0" applyFont="1" applyFill="1" applyBorder="1" applyAlignment="1" applyProtection="1">
      <alignment horizontal="left" vertical="center"/>
      <protection locked="0"/>
    </xf>
    <xf numFmtId="0" fontId="24" fillId="2" borderId="49" xfId="0" applyFont="1" applyFill="1" applyBorder="1" applyAlignment="1" applyProtection="1">
      <alignment horizontal="center" vertical="center" wrapText="1" readingOrder="1"/>
      <protection locked="0"/>
    </xf>
    <xf numFmtId="0" fontId="24" fillId="2" borderId="31" xfId="0" applyFont="1" applyFill="1" applyBorder="1" applyAlignment="1" applyProtection="1">
      <alignment horizontal="center" vertical="center" wrapText="1" readingOrder="1"/>
      <protection locked="0"/>
    </xf>
    <xf numFmtId="0" fontId="24" fillId="2" borderId="14" xfId="0" applyFont="1" applyFill="1" applyBorder="1" applyAlignment="1" applyProtection="1">
      <alignment horizontal="center" vertical="center" wrapText="1" readingOrder="1"/>
      <protection locked="0"/>
    </xf>
    <xf numFmtId="49" fontId="25" fillId="2" borderId="11" xfId="0" applyNumberFormat="1" applyFont="1" applyFill="1" applyBorder="1" applyAlignment="1" applyProtection="1">
      <alignment horizontal="center" vertical="center" wrapText="1" readingOrder="1"/>
      <protection locked="0"/>
    </xf>
    <xf numFmtId="49" fontId="25" fillId="2" borderId="19" xfId="0" applyNumberFormat="1" applyFont="1" applyFill="1" applyBorder="1" applyAlignment="1" applyProtection="1">
      <alignment horizontal="center" vertical="center" wrapText="1" readingOrder="1"/>
      <protection locked="0"/>
    </xf>
    <xf numFmtId="49" fontId="25" fillId="2" borderId="14" xfId="0" applyNumberFormat="1" applyFont="1" applyFill="1" applyBorder="1" applyAlignment="1" applyProtection="1">
      <alignment horizontal="center" vertical="center" wrapText="1" readingOrder="1"/>
      <protection locked="0"/>
    </xf>
    <xf numFmtId="0" fontId="8" fillId="2" borderId="1" xfId="0" applyFont="1" applyFill="1" applyBorder="1"/>
    <xf numFmtId="9" fontId="8" fillId="2" borderId="1" xfId="0" applyNumberFormat="1" applyFont="1" applyFill="1" applyBorder="1"/>
    <xf numFmtId="9" fontId="8" fillId="2" borderId="3" xfId="0" applyNumberFormat="1" applyFont="1" applyFill="1" applyBorder="1" applyProtection="1">
      <protection locked="0"/>
    </xf>
    <xf numFmtId="0" fontId="17" fillId="2" borderId="19" xfId="0" applyFont="1" applyFill="1" applyBorder="1" applyAlignment="1" applyProtection="1">
      <alignment horizontal="center" vertical="center"/>
      <protection locked="0"/>
    </xf>
    <xf numFmtId="0" fontId="17" fillId="2" borderId="49" xfId="0" applyFont="1" applyFill="1" applyBorder="1" applyAlignment="1" applyProtection="1">
      <alignment horizontal="center" vertical="center"/>
      <protection locked="0"/>
    </xf>
    <xf numFmtId="166" fontId="9" fillId="2" borderId="12" xfId="0" applyNumberFormat="1" applyFont="1" applyFill="1" applyBorder="1"/>
    <xf numFmtId="4" fontId="9" fillId="2" borderId="9" xfId="0" applyNumberFormat="1" applyFont="1" applyFill="1" applyBorder="1" applyAlignment="1">
      <alignment horizontal="right" vertical="center"/>
    </xf>
    <xf numFmtId="4" fontId="9" fillId="2" borderId="43" xfId="0" applyNumberFormat="1" applyFont="1" applyFill="1" applyBorder="1" applyAlignment="1">
      <alignment horizontal="right" vertical="center"/>
    </xf>
    <xf numFmtId="0" fontId="9" fillId="2" borderId="19" xfId="0" applyFont="1" applyFill="1" applyBorder="1" applyAlignment="1" applyProtection="1">
      <alignment horizontal="center" vertical="center"/>
      <protection locked="0"/>
    </xf>
    <xf numFmtId="0" fontId="2" fillId="7" borderId="41" xfId="0" applyFont="1" applyFill="1" applyBorder="1" applyAlignment="1" applyProtection="1">
      <alignment horizontal="left" vertical="center" wrapText="1"/>
      <protection locked="0"/>
    </xf>
    <xf numFmtId="0" fontId="3" fillId="7" borderId="9" xfId="0" applyFont="1" applyFill="1" applyBorder="1" applyAlignment="1">
      <alignment horizontal="left" vertical="center"/>
    </xf>
    <xf numFmtId="0" fontId="2" fillId="7" borderId="11" xfId="0" applyFont="1" applyFill="1" applyBorder="1" applyAlignment="1">
      <alignment horizontal="left" vertical="center"/>
    </xf>
    <xf numFmtId="4" fontId="2" fillId="7" borderId="9" xfId="0" applyNumberFormat="1" applyFont="1" applyFill="1" applyBorder="1" applyAlignment="1">
      <alignment horizontal="right" vertical="center"/>
    </xf>
    <xf numFmtId="4" fontId="2" fillId="7" borderId="43" xfId="0" applyNumberFormat="1" applyFont="1" applyFill="1" applyBorder="1" applyAlignment="1">
      <alignment horizontal="right" vertical="center"/>
    </xf>
    <xf numFmtId="0" fontId="18" fillId="2" borderId="19" xfId="0" applyFont="1" applyFill="1" applyBorder="1" applyAlignment="1" applyProtection="1">
      <alignment horizontal="center" vertical="center"/>
      <protection locked="0"/>
    </xf>
    <xf numFmtId="0" fontId="18" fillId="2" borderId="49" xfId="0" applyFont="1" applyFill="1" applyBorder="1" applyAlignment="1" applyProtection="1">
      <alignment horizontal="center" vertical="center"/>
      <protection locked="0"/>
    </xf>
    <xf numFmtId="4" fontId="7" fillId="4" borderId="15" xfId="0" applyNumberFormat="1" applyFont="1" applyFill="1" applyBorder="1" applyAlignment="1">
      <alignment horizontal="right"/>
    </xf>
    <xf numFmtId="4" fontId="9" fillId="2" borderId="34"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18" fillId="4" borderId="46" xfId="0" applyFont="1" applyFill="1" applyBorder="1" applyAlignment="1" applyProtection="1">
      <alignment horizontal="left" vertical="center"/>
      <protection locked="0"/>
    </xf>
    <xf numFmtId="0" fontId="9" fillId="4" borderId="8" xfId="0" applyFont="1" applyFill="1" applyBorder="1" applyAlignment="1">
      <alignment horizontal="left"/>
    </xf>
    <xf numFmtId="0" fontId="21" fillId="4" borderId="8" xfId="0" applyFont="1" applyFill="1" applyBorder="1" applyAlignment="1">
      <alignment horizontal="left"/>
    </xf>
    <xf numFmtId="0" fontId="9" fillId="4" borderId="8" xfId="0" applyFont="1" applyFill="1" applyBorder="1"/>
    <xf numFmtId="0" fontId="34" fillId="4" borderId="8" xfId="0" applyFont="1" applyFill="1" applyBorder="1" applyAlignment="1">
      <alignment horizontal="left"/>
    </xf>
    <xf numFmtId="0" fontId="0" fillId="4" borderId="8" xfId="0" applyFill="1" applyBorder="1" applyAlignment="1">
      <alignment horizontal="right" vertical="center"/>
    </xf>
    <xf numFmtId="0" fontId="16" fillId="4" borderId="22" xfId="0" applyFont="1" applyFill="1" applyBorder="1" applyAlignment="1">
      <alignment wrapText="1"/>
    </xf>
    <xf numFmtId="4" fontId="9" fillId="4" borderId="34"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0" fontId="2" fillId="3" borderId="50" xfId="0" applyFont="1" applyFill="1" applyBorder="1" applyAlignment="1" applyProtection="1">
      <alignment horizontal="left" vertical="center" wrapText="1"/>
      <protection locked="0"/>
    </xf>
    <xf numFmtId="0" fontId="9" fillId="3" borderId="24" xfId="0" applyFont="1" applyFill="1" applyBorder="1" applyAlignment="1">
      <alignment horizontal="center" vertical="center"/>
    </xf>
    <xf numFmtId="49" fontId="9" fillId="3" borderId="5" xfId="1" applyNumberFormat="1" applyFont="1" applyFill="1" applyBorder="1" applyAlignment="1" applyProtection="1">
      <alignment horizontal="center" vertical="center"/>
    </xf>
    <xf numFmtId="0" fontId="18" fillId="4" borderId="20" xfId="0" applyFont="1" applyFill="1" applyBorder="1" applyAlignment="1" applyProtection="1">
      <alignment horizontal="center" vertical="center"/>
      <protection locked="0"/>
    </xf>
    <xf numFmtId="49" fontId="25" fillId="2" borderId="24" xfId="0" applyNumberFormat="1" applyFont="1" applyFill="1" applyBorder="1" applyAlignment="1" applyProtection="1">
      <alignment horizontal="center" vertical="center" wrapText="1" readingOrder="1"/>
      <protection locked="0"/>
    </xf>
    <xf numFmtId="49" fontId="25" fillId="2" borderId="23" xfId="0" applyNumberFormat="1" applyFont="1" applyFill="1" applyBorder="1" applyAlignment="1" applyProtection="1">
      <alignment horizontal="center" vertical="center" wrapText="1" readingOrder="1"/>
      <protection locked="0"/>
    </xf>
    <xf numFmtId="49" fontId="25" fillId="2" borderId="53" xfId="0" applyNumberFormat="1" applyFont="1" applyFill="1" applyBorder="1" applyAlignment="1" applyProtection="1">
      <alignment vertical="center" wrapText="1" readingOrder="1"/>
      <protection locked="0"/>
    </xf>
    <xf numFmtId="0" fontId="18" fillId="2" borderId="54" xfId="0" applyFont="1" applyFill="1" applyBorder="1" applyAlignment="1" applyProtection="1">
      <alignment horizontal="center" vertical="center"/>
      <protection locked="0"/>
    </xf>
    <xf numFmtId="49" fontId="25" fillId="4" borderId="4" xfId="0" applyNumberFormat="1" applyFont="1" applyFill="1" applyBorder="1" applyAlignment="1" applyProtection="1">
      <alignment horizontal="center" vertical="center" wrapText="1" readingOrder="1"/>
      <protection locked="0"/>
    </xf>
    <xf numFmtId="0" fontId="11" fillId="2" borderId="16" xfId="0" applyFont="1" applyFill="1" applyBorder="1" applyAlignment="1" applyProtection="1">
      <alignment horizontal="center" vertical="center" wrapText="1"/>
      <protection locked="0"/>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22" fillId="4" borderId="32" xfId="0" applyFont="1" applyFill="1" applyBorder="1" applyAlignment="1" applyProtection="1">
      <alignment vertical="center" wrapText="1"/>
      <protection locked="0"/>
    </xf>
    <xf numFmtId="0" fontId="9" fillId="4" borderId="3" xfId="0" applyFont="1" applyFill="1" applyBorder="1" applyAlignment="1" applyProtection="1">
      <alignment horizontal="center" vertical="center" wrapText="1"/>
      <protection locked="0"/>
    </xf>
    <xf numFmtId="0" fontId="9" fillId="4" borderId="2" xfId="0" applyFont="1" applyFill="1" applyBorder="1" applyAlignment="1" applyProtection="1">
      <alignment horizontal="center" vertical="center" wrapText="1"/>
      <protection locked="0"/>
    </xf>
    <xf numFmtId="0" fontId="17" fillId="3" borderId="49" xfId="0" applyFont="1" applyFill="1" applyBorder="1" applyAlignment="1" applyProtection="1">
      <alignment horizontal="center" vertical="center"/>
      <protection locked="0"/>
    </xf>
    <xf numFmtId="0" fontId="9" fillId="4" borderId="34" xfId="0" applyFont="1" applyFill="1" applyBorder="1" applyAlignment="1" applyProtection="1">
      <alignment horizontal="center" vertical="center" wrapText="1"/>
      <protection locked="0"/>
    </xf>
    <xf numFmtId="0" fontId="21" fillId="4" borderId="2" xfId="0" applyFont="1" applyFill="1" applyBorder="1" applyAlignment="1" applyProtection="1">
      <alignment horizontal="left" vertical="center"/>
      <protection locked="0"/>
    </xf>
    <xf numFmtId="0" fontId="21" fillId="4" borderId="1" xfId="0" applyFont="1" applyFill="1" applyBorder="1" applyAlignment="1" applyProtection="1">
      <alignment horizontal="left" vertical="center"/>
      <protection locked="0"/>
    </xf>
    <xf numFmtId="0" fontId="17" fillId="4" borderId="13" xfId="0" applyFont="1" applyFill="1" applyBorder="1" applyAlignment="1">
      <alignment horizontal="center"/>
    </xf>
    <xf numFmtId="0" fontId="17" fillId="0" borderId="31" xfId="0" applyFont="1" applyBorder="1" applyAlignment="1">
      <alignment horizontal="center"/>
    </xf>
    <xf numFmtId="0" fontId="17" fillId="0" borderId="11" xfId="0" applyFont="1" applyBorder="1" applyAlignment="1">
      <alignment horizontal="center"/>
    </xf>
    <xf numFmtId="164" fontId="17" fillId="0" borderId="31" xfId="0" applyNumberFormat="1" applyFont="1" applyBorder="1" applyAlignment="1">
      <alignment horizontal="right"/>
    </xf>
    <xf numFmtId="0" fontId="9" fillId="2" borderId="28" xfId="0" applyFont="1" applyFill="1" applyBorder="1" applyAlignment="1">
      <alignment horizontal="center"/>
    </xf>
    <xf numFmtId="164" fontId="9" fillId="2" borderId="28" xfId="0" applyNumberFormat="1" applyFont="1" applyFill="1" applyBorder="1" applyAlignment="1">
      <alignment horizontal="center"/>
    </xf>
    <xf numFmtId="0" fontId="22" fillId="4" borderId="0" xfId="0" applyFont="1" applyFill="1" applyAlignment="1" applyProtection="1">
      <alignment vertical="center" wrapText="1"/>
      <protection locked="0"/>
    </xf>
    <xf numFmtId="49" fontId="25" fillId="4" borderId="1" xfId="0" applyNumberFormat="1" applyFont="1" applyFill="1" applyBorder="1" applyAlignment="1" applyProtection="1">
      <alignment horizontal="center" vertical="center" wrapText="1" readingOrder="1"/>
      <protection locked="0"/>
    </xf>
    <xf numFmtId="0" fontId="18" fillId="2" borderId="13" xfId="0" applyFont="1" applyFill="1" applyBorder="1" applyAlignment="1" applyProtection="1">
      <alignment horizontal="center" vertical="center" wrapText="1"/>
      <protection locked="0"/>
    </xf>
    <xf numFmtId="164" fontId="17" fillId="0" borderId="28" xfId="0" applyNumberFormat="1" applyFont="1" applyBorder="1"/>
    <xf numFmtId="164" fontId="17" fillId="0" borderId="31" xfId="0" applyNumberFormat="1" applyFont="1" applyBorder="1"/>
    <xf numFmtId="0" fontId="9" fillId="2" borderId="8" xfId="0" applyFont="1" applyFill="1" applyBorder="1"/>
    <xf numFmtId="0" fontId="22" fillId="0" borderId="22" xfId="0" applyFont="1" applyBorder="1" applyAlignment="1">
      <alignment vertical="center" wrapText="1"/>
    </xf>
    <xf numFmtId="0" fontId="21" fillId="4" borderId="0" xfId="0" applyFont="1" applyFill="1" applyAlignment="1">
      <alignment horizontal="center" vertical="center" wrapText="1"/>
    </xf>
    <xf numFmtId="0" fontId="21" fillId="4" borderId="19" xfId="0" applyFont="1" applyFill="1" applyBorder="1" applyAlignment="1">
      <alignment vertical="center" wrapText="1"/>
    </xf>
    <xf numFmtId="0" fontId="21" fillId="4" borderId="3" xfId="0" applyFont="1" applyFill="1" applyBorder="1" applyAlignment="1" applyProtection="1">
      <alignment vertical="center" wrapText="1"/>
      <protection locked="0"/>
    </xf>
    <xf numFmtId="0" fontId="21" fillId="4" borderId="4" xfId="0" applyFont="1" applyFill="1" applyBorder="1" applyAlignment="1" applyProtection="1">
      <alignment horizontal="center" vertical="center" wrapText="1"/>
      <protection locked="0"/>
    </xf>
    <xf numFmtId="0" fontId="21" fillId="4" borderId="2" xfId="0" applyFont="1" applyFill="1" applyBorder="1" applyAlignment="1" applyProtection="1">
      <alignment vertical="center" wrapText="1"/>
      <protection locked="0"/>
    </xf>
    <xf numFmtId="0" fontId="21" fillId="4" borderId="0" xfId="0" applyFont="1" applyFill="1" applyAlignment="1" applyProtection="1">
      <alignment horizontal="center" vertical="center" wrapText="1"/>
      <protection locked="0"/>
    </xf>
    <xf numFmtId="0" fontId="21" fillId="4" borderId="39" xfId="0" applyFont="1" applyFill="1" applyBorder="1" applyAlignment="1" applyProtection="1">
      <alignment horizontal="left" vertical="center" wrapText="1"/>
      <protection locked="0"/>
    </xf>
    <xf numFmtId="0" fontId="21" fillId="4" borderId="58" xfId="0" applyFont="1" applyFill="1" applyBorder="1" applyAlignment="1" applyProtection="1">
      <alignment horizontal="center" vertical="center" wrapText="1"/>
      <protection locked="0"/>
    </xf>
    <xf numFmtId="0" fontId="23" fillId="0" borderId="26" xfId="0" applyFont="1" applyBorder="1" applyAlignment="1">
      <alignment vertical="center" textRotation="65"/>
    </xf>
    <xf numFmtId="4" fontId="2" fillId="0" borderId="22" xfId="0" applyNumberFormat="1" applyFont="1" applyBorder="1" applyAlignment="1">
      <alignment horizontal="right" vertical="center"/>
    </xf>
    <xf numFmtId="4" fontId="2" fillId="0" borderId="48" xfId="0" applyNumberFormat="1" applyFont="1" applyBorder="1" applyAlignment="1">
      <alignment horizontal="right" vertical="center"/>
    </xf>
    <xf numFmtId="166" fontId="21" fillId="4" borderId="0" xfId="0" applyNumberFormat="1" applyFont="1" applyFill="1" applyAlignment="1">
      <alignment horizontal="center" vertical="center"/>
    </xf>
    <xf numFmtId="0" fontId="17" fillId="4" borderId="52" xfId="0" applyFont="1" applyFill="1" applyBorder="1" applyAlignment="1" applyProtection="1">
      <alignment horizontal="center" vertical="center"/>
      <protection locked="0"/>
    </xf>
    <xf numFmtId="0" fontId="21" fillId="4" borderId="34" xfId="0" applyFont="1" applyFill="1" applyBorder="1" applyAlignment="1" applyProtection="1">
      <alignment horizontal="center" vertical="center" wrapText="1"/>
      <protection locked="0"/>
    </xf>
    <xf numFmtId="0" fontId="9" fillId="4" borderId="59" xfId="0" applyFont="1" applyFill="1" applyBorder="1" applyAlignment="1" applyProtection="1">
      <alignment vertical="center" wrapText="1"/>
      <protection locked="0"/>
    </xf>
    <xf numFmtId="0" fontId="9" fillId="4" borderId="60" xfId="0" applyFont="1" applyFill="1" applyBorder="1" applyAlignment="1" applyProtection="1">
      <alignment vertical="center" wrapText="1"/>
      <protection locked="0"/>
    </xf>
    <xf numFmtId="0" fontId="9" fillId="4" borderId="2" xfId="0" applyFont="1" applyFill="1" applyBorder="1" applyAlignment="1">
      <alignment horizontal="left" vertical="center"/>
    </xf>
    <xf numFmtId="164" fontId="9" fillId="2" borderId="12" xfId="0" applyNumberFormat="1" applyFont="1" applyFill="1" applyBorder="1"/>
    <xf numFmtId="0" fontId="17" fillId="4" borderId="59" xfId="0" applyFont="1" applyFill="1" applyBorder="1" applyAlignment="1" applyProtection="1">
      <alignment horizontal="center" vertical="center"/>
      <protection locked="0"/>
    </xf>
    <xf numFmtId="0" fontId="2" fillId="4" borderId="60" xfId="0" applyFont="1" applyFill="1" applyBorder="1" applyAlignment="1" applyProtection="1">
      <alignment horizontal="center" vertical="center" wrapText="1"/>
      <protection locked="0"/>
    </xf>
    <xf numFmtId="0" fontId="21" fillId="4" borderId="58" xfId="0" applyFont="1" applyFill="1" applyBorder="1" applyAlignment="1" applyProtection="1">
      <alignment horizontal="center" vertical="center"/>
      <protection locked="0"/>
    </xf>
    <xf numFmtId="164" fontId="17" fillId="2" borderId="0" xfId="0" applyNumberFormat="1" applyFont="1" applyFill="1" applyAlignment="1">
      <alignment horizontal="right"/>
    </xf>
    <xf numFmtId="164" fontId="17" fillId="2" borderId="0" xfId="0" applyNumberFormat="1" applyFont="1" applyFill="1"/>
    <xf numFmtId="166" fontId="17" fillId="2" borderId="0" xfId="0" applyNumberFormat="1" applyFont="1" applyFill="1" applyAlignment="1">
      <alignment horizontal="center"/>
    </xf>
    <xf numFmtId="43" fontId="21" fillId="4" borderId="0" xfId="0" applyNumberFormat="1" applyFont="1" applyFill="1"/>
    <xf numFmtId="165" fontId="21" fillId="4" borderId="0" xfId="0" applyNumberFormat="1" applyFont="1" applyFill="1" applyAlignment="1">
      <alignment horizontal="center" vertical="center"/>
    </xf>
    <xf numFmtId="167" fontId="17" fillId="2" borderId="0" xfId="1" applyNumberFormat="1" applyFont="1" applyFill="1"/>
    <xf numFmtId="0" fontId="9" fillId="4" borderId="5" xfId="0" applyFont="1" applyFill="1" applyBorder="1" applyAlignment="1">
      <alignment horizontal="center" vertical="center"/>
    </xf>
    <xf numFmtId="0" fontId="9" fillId="4" borderId="6" xfId="0" applyFont="1" applyFill="1" applyBorder="1" applyAlignment="1">
      <alignment horizontal="left" vertical="center" wrapText="1"/>
    </xf>
    <xf numFmtId="0" fontId="9" fillId="4" borderId="0" xfId="0" applyFont="1" applyFill="1" applyAlignment="1">
      <alignment horizontal="left" vertical="center" wrapText="1"/>
    </xf>
    <xf numFmtId="0" fontId="21" fillId="4" borderId="0" xfId="0" applyFont="1" applyFill="1" applyAlignment="1">
      <alignment horizontal="left" vertical="center" wrapText="1"/>
    </xf>
    <xf numFmtId="4" fontId="9" fillId="4" borderId="0" xfId="0" applyNumberFormat="1" applyFont="1" applyFill="1" applyAlignment="1">
      <alignment horizontal="right" vertical="center" wrapText="1"/>
    </xf>
    <xf numFmtId="0" fontId="39" fillId="4" borderId="0" xfId="0" applyFont="1" applyFill="1" applyAlignment="1" applyProtection="1">
      <alignment vertical="center" wrapText="1"/>
      <protection locked="0"/>
    </xf>
    <xf numFmtId="0" fontId="8" fillId="4" borderId="0" xfId="0" applyFont="1" applyFill="1"/>
    <xf numFmtId="9" fontId="8" fillId="4" borderId="0" xfId="0" applyNumberFormat="1" applyFont="1" applyFill="1"/>
    <xf numFmtId="4" fontId="30" fillId="4" borderId="0" xfId="0" applyNumberFormat="1" applyFont="1" applyFill="1" applyAlignment="1">
      <alignment horizontal="right"/>
    </xf>
    <xf numFmtId="4" fontId="30" fillId="4" borderId="12" xfId="0" applyNumberFormat="1" applyFont="1" applyFill="1" applyBorder="1" applyAlignment="1">
      <alignment horizontal="right"/>
    </xf>
    <xf numFmtId="0" fontId="9" fillId="4" borderId="0" xfId="0" applyFont="1" applyFill="1" applyAlignment="1" applyProtection="1">
      <alignment vertical="center" wrapText="1"/>
      <protection locked="0"/>
    </xf>
    <xf numFmtId="0" fontId="2" fillId="4" borderId="0" xfId="0" applyFont="1" applyFill="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4" fontId="2" fillId="3" borderId="37" xfId="0" applyNumberFormat="1" applyFont="1" applyFill="1" applyBorder="1" applyAlignment="1">
      <alignment vertical="center"/>
    </xf>
    <xf numFmtId="4" fontId="2" fillId="3" borderId="36" xfId="0" applyNumberFormat="1" applyFont="1" applyFill="1" applyBorder="1" applyAlignment="1">
      <alignment vertical="center"/>
    </xf>
    <xf numFmtId="0" fontId="3" fillId="3" borderId="37" xfId="0" applyFont="1" applyFill="1" applyBorder="1" applyAlignment="1">
      <alignment vertical="center"/>
    </xf>
    <xf numFmtId="0" fontId="3" fillId="3" borderId="35" xfId="0" applyFont="1" applyFill="1" applyBorder="1" applyAlignment="1">
      <alignment vertical="center"/>
    </xf>
    <xf numFmtId="0" fontId="23" fillId="3" borderId="38" xfId="0" applyFont="1" applyFill="1" applyBorder="1" applyAlignment="1">
      <alignment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7" fillId="0" borderId="6" xfId="0" applyFont="1" applyBorder="1" applyAlignment="1">
      <alignment horizontal="center"/>
    </xf>
    <xf numFmtId="0" fontId="7" fillId="0" borderId="7" xfId="0" applyFont="1" applyBorder="1" applyAlignment="1">
      <alignment horizontal="center"/>
    </xf>
    <xf numFmtId="0" fontId="20" fillId="9" borderId="26" xfId="0" applyFont="1" applyFill="1" applyBorder="1" applyAlignment="1">
      <alignment horizontal="center" vertical="center"/>
    </xf>
    <xf numFmtId="0" fontId="20" fillId="9" borderId="8" xfId="0" applyFont="1" applyFill="1" applyBorder="1" applyAlignment="1">
      <alignment horizontal="center" vertical="center"/>
    </xf>
    <xf numFmtId="0" fontId="20" fillId="9" borderId="27" xfId="0" applyFont="1" applyFill="1" applyBorder="1" applyAlignment="1">
      <alignment horizontal="center" vertical="center"/>
    </xf>
    <xf numFmtId="0" fontId="33" fillId="9" borderId="26" xfId="0" applyFont="1" applyFill="1" applyBorder="1" applyAlignment="1">
      <alignment horizontal="center" vertical="center"/>
    </xf>
    <xf numFmtId="0" fontId="33" fillId="9" borderId="8" xfId="0" applyFont="1" applyFill="1" applyBorder="1" applyAlignment="1">
      <alignment horizontal="center" vertical="center"/>
    </xf>
    <xf numFmtId="0" fontId="33" fillId="9" borderId="27" xfId="0" applyFont="1" applyFill="1" applyBorder="1" applyAlignment="1">
      <alignment horizontal="center" vertical="center"/>
    </xf>
    <xf numFmtId="0" fontId="17" fillId="2" borderId="0" xfId="0" applyFont="1" applyFill="1" applyAlignment="1">
      <alignment horizontal="left" vertical="top" wrapText="1"/>
    </xf>
    <xf numFmtId="4" fontId="9" fillId="2" borderId="29" xfId="0" applyNumberFormat="1" applyFont="1" applyFill="1" applyBorder="1" applyAlignment="1">
      <alignment horizontal="right" vertical="center"/>
    </xf>
    <xf numFmtId="4" fontId="9" fillId="2" borderId="42" xfId="0" applyNumberFormat="1" applyFont="1" applyFill="1" applyBorder="1" applyAlignment="1">
      <alignment horizontal="right" vertical="center"/>
    </xf>
    <xf numFmtId="0" fontId="9" fillId="4" borderId="34" xfId="0" applyFont="1" applyFill="1" applyBorder="1" applyAlignment="1">
      <alignment horizontal="left" vertical="center" wrapText="1"/>
    </xf>
    <xf numFmtId="0" fontId="21" fillId="4" borderId="1"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2" fillId="3" borderId="66"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67" xfId="0" applyFont="1" applyFill="1" applyBorder="1" applyAlignment="1">
      <alignment horizontal="left" vertical="center" wrapText="1"/>
    </xf>
    <xf numFmtId="0" fontId="9" fillId="4" borderId="34" xfId="0" applyFont="1" applyFill="1" applyBorder="1" applyAlignment="1">
      <alignment horizontal="left" vertical="center"/>
    </xf>
    <xf numFmtId="0" fontId="9" fillId="4" borderId="1" xfId="0" applyFont="1" applyFill="1" applyBorder="1" applyAlignment="1">
      <alignment horizontal="left" vertical="center"/>
    </xf>
    <xf numFmtId="0" fontId="9" fillId="4" borderId="2" xfId="0" applyFont="1" applyFill="1" applyBorder="1" applyAlignment="1">
      <alignment horizontal="left" vertical="center"/>
    </xf>
    <xf numFmtId="4" fontId="9" fillId="4" borderId="34" xfId="0" applyNumberFormat="1" applyFont="1" applyFill="1" applyBorder="1" applyAlignment="1">
      <alignment horizontal="right" vertical="center" wrapText="1"/>
    </xf>
    <xf numFmtId="4" fontId="9" fillId="4" borderId="1" xfId="0" applyNumberFormat="1" applyFont="1" applyFill="1" applyBorder="1" applyAlignment="1">
      <alignment horizontal="right" vertical="center" wrapText="1"/>
    </xf>
    <xf numFmtId="4" fontId="9" fillId="4" borderId="2" xfId="0" applyNumberFormat="1" applyFont="1" applyFill="1" applyBorder="1" applyAlignment="1">
      <alignment horizontal="right" vertical="center" wrapText="1"/>
    </xf>
    <xf numFmtId="4" fontId="9" fillId="4" borderId="44" xfId="0" applyNumberFormat="1" applyFont="1" applyFill="1" applyBorder="1" applyAlignment="1">
      <alignment horizontal="right" vertical="center" wrapText="1"/>
    </xf>
    <xf numFmtId="4" fontId="9" fillId="4" borderId="16" xfId="0" applyNumberFormat="1" applyFont="1" applyFill="1" applyBorder="1" applyAlignment="1">
      <alignment horizontal="right" vertical="center" wrapText="1"/>
    </xf>
    <xf numFmtId="4" fontId="9" fillId="4" borderId="39" xfId="0" applyNumberFormat="1" applyFont="1" applyFill="1" applyBorder="1" applyAlignment="1">
      <alignment horizontal="right" vertical="center" wrapText="1"/>
    </xf>
    <xf numFmtId="4" fontId="9" fillId="4" borderId="34" xfId="0" applyNumberFormat="1" applyFont="1" applyFill="1" applyBorder="1" applyAlignment="1">
      <alignment horizontal="center" vertical="center"/>
    </xf>
    <xf numFmtId="4" fontId="9" fillId="4" borderId="23" xfId="0" applyNumberFormat="1" applyFont="1" applyFill="1" applyBorder="1" applyAlignment="1">
      <alignment horizontal="center" vertical="center"/>
    </xf>
    <xf numFmtId="4" fontId="9" fillId="4" borderId="44" xfId="0" applyNumberFormat="1" applyFont="1" applyFill="1" applyBorder="1" applyAlignment="1">
      <alignment horizontal="center" vertical="center"/>
    </xf>
    <xf numFmtId="4" fontId="9" fillId="4" borderId="48" xfId="0" applyNumberFormat="1" applyFont="1" applyFill="1" applyBorder="1" applyAlignment="1">
      <alignment horizontal="center" vertical="center"/>
    </xf>
    <xf numFmtId="0" fontId="21" fillId="4" borderId="63" xfId="0" applyFont="1" applyFill="1" applyBorder="1" applyAlignment="1" applyProtection="1">
      <alignment horizontal="center" vertical="center" wrapText="1"/>
      <protection locked="0"/>
    </xf>
    <xf numFmtId="0" fontId="21" fillId="4" borderId="64" xfId="0" applyFont="1" applyFill="1" applyBorder="1" applyAlignment="1" applyProtection="1">
      <alignment horizontal="center" vertical="center" wrapText="1"/>
      <protection locked="0"/>
    </xf>
    <xf numFmtId="0" fontId="21" fillId="4" borderId="65" xfId="0" applyFont="1" applyFill="1" applyBorder="1" applyAlignment="1" applyProtection="1">
      <alignment horizontal="center" vertical="center" wrapText="1"/>
      <protection locked="0"/>
    </xf>
    <xf numFmtId="0" fontId="9" fillId="4" borderId="34" xfId="0" applyFont="1" applyFill="1" applyBorder="1" applyAlignment="1" applyProtection="1">
      <alignment horizontal="left" vertical="center" wrapText="1"/>
      <protection locked="0"/>
    </xf>
    <xf numFmtId="0" fontId="21" fillId="4" borderId="1" xfId="0" applyFont="1" applyFill="1" applyBorder="1" applyAlignment="1" applyProtection="1">
      <alignment horizontal="left" vertical="center" wrapText="1"/>
      <protection locked="0"/>
    </xf>
    <xf numFmtId="0" fontId="21" fillId="4" borderId="2" xfId="0" applyFont="1" applyFill="1" applyBorder="1" applyAlignment="1" applyProtection="1">
      <alignment horizontal="left" vertical="center" wrapText="1"/>
      <protection locked="0"/>
    </xf>
    <xf numFmtId="0" fontId="9" fillId="0" borderId="3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9" fillId="4" borderId="34" xfId="0" applyFont="1" applyFill="1" applyBorder="1" applyAlignment="1" applyProtection="1">
      <alignment horizontal="left" vertical="center"/>
      <protection locked="0"/>
    </xf>
    <xf numFmtId="0" fontId="9" fillId="4" borderId="1" xfId="0" applyFont="1" applyFill="1" applyBorder="1" applyAlignment="1" applyProtection="1">
      <alignment horizontal="left" vertical="center"/>
      <protection locked="0"/>
    </xf>
    <xf numFmtId="0" fontId="21" fillId="4" borderId="1" xfId="0" applyFont="1" applyFill="1" applyBorder="1" applyAlignment="1" applyProtection="1">
      <alignment horizontal="left" vertical="center"/>
      <protection locked="0"/>
    </xf>
    <xf numFmtId="0" fontId="21" fillId="4" borderId="2" xfId="0" applyFont="1" applyFill="1" applyBorder="1" applyAlignment="1" applyProtection="1">
      <alignment horizontal="left" vertical="center"/>
      <protection locked="0"/>
    </xf>
    <xf numFmtId="2" fontId="38" fillId="0" borderId="34" xfId="0" applyNumberFormat="1" applyFont="1" applyBorder="1" applyAlignment="1" applyProtection="1">
      <alignment horizontal="right" vertical="center"/>
      <protection locked="0"/>
    </xf>
    <xf numFmtId="2" fontId="38" fillId="0" borderId="1" xfId="0" applyNumberFormat="1" applyFont="1" applyBorder="1" applyAlignment="1" applyProtection="1">
      <alignment horizontal="right" vertical="center"/>
      <protection locked="0"/>
    </xf>
    <xf numFmtId="2" fontId="38" fillId="0" borderId="2" xfId="0" applyNumberFormat="1" applyFont="1" applyBorder="1" applyAlignment="1" applyProtection="1">
      <alignment horizontal="right" vertical="center"/>
      <protection locked="0"/>
    </xf>
    <xf numFmtId="4" fontId="9" fillId="4" borderId="34"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4" fontId="9" fillId="2" borderId="34" xfId="0" applyNumberFormat="1" applyFont="1" applyFill="1" applyBorder="1" applyAlignment="1">
      <alignment horizontal="right" vertical="center" wrapText="1"/>
    </xf>
    <xf numFmtId="4" fontId="9" fillId="2" borderId="1" xfId="0" applyNumberFormat="1" applyFont="1" applyFill="1" applyBorder="1" applyAlignment="1">
      <alignment horizontal="right" vertical="center" wrapText="1"/>
    </xf>
    <xf numFmtId="0" fontId="9" fillId="2" borderId="1" xfId="0" applyFont="1" applyFill="1" applyBorder="1" applyAlignment="1">
      <alignment horizontal="right" vertical="center" wrapText="1"/>
    </xf>
    <xf numFmtId="43" fontId="9" fillId="4" borderId="34" xfId="1" applyFont="1" applyFill="1" applyBorder="1" applyAlignment="1" applyProtection="1">
      <alignment horizontal="right" vertical="center" wrapText="1"/>
      <protection locked="0"/>
    </xf>
    <xf numFmtId="43" fontId="9" fillId="4" borderId="1" xfId="1" applyFont="1" applyFill="1" applyBorder="1" applyAlignment="1" applyProtection="1">
      <alignment horizontal="right" vertical="center" wrapText="1"/>
      <protection locked="0"/>
    </xf>
    <xf numFmtId="0" fontId="21" fillId="4" borderId="1" xfId="0" applyFont="1" applyFill="1" applyBorder="1" applyAlignment="1" applyProtection="1">
      <alignment horizontal="right" vertical="center" wrapText="1"/>
      <protection locked="0"/>
    </xf>
    <xf numFmtId="0" fontId="9" fillId="4" borderId="9" xfId="0" applyFont="1" applyFill="1" applyBorder="1" applyAlignment="1">
      <alignment horizontal="left" vertical="center" wrapText="1"/>
    </xf>
    <xf numFmtId="0" fontId="21" fillId="4" borderId="10" xfId="0" applyFont="1" applyFill="1" applyBorder="1" applyAlignment="1">
      <alignment horizontal="left" vertical="center" wrapText="1"/>
    </xf>
    <xf numFmtId="0" fontId="21" fillId="4" borderId="11" xfId="0" applyFont="1" applyFill="1" applyBorder="1" applyAlignment="1">
      <alignment horizontal="left" vertical="center" wrapText="1"/>
    </xf>
    <xf numFmtId="0" fontId="9" fillId="4" borderId="9" xfId="0" applyFont="1" applyFill="1" applyBorder="1" applyAlignment="1">
      <alignment horizontal="left" vertical="center"/>
    </xf>
    <xf numFmtId="0" fontId="9" fillId="4" borderId="10" xfId="0" applyFont="1" applyFill="1" applyBorder="1" applyAlignment="1">
      <alignment horizontal="left" vertical="center"/>
    </xf>
    <xf numFmtId="0" fontId="21" fillId="4" borderId="10" xfId="0" applyFont="1" applyFill="1" applyBorder="1" applyAlignment="1">
      <alignment horizontal="left" vertical="center"/>
    </xf>
    <xf numFmtId="0" fontId="21" fillId="4" borderId="11" xfId="0" applyFont="1" applyFill="1" applyBorder="1" applyAlignment="1">
      <alignment horizontal="left" vertical="center"/>
    </xf>
    <xf numFmtId="43" fontId="9" fillId="0" borderId="34" xfId="1" applyFont="1" applyFill="1" applyBorder="1" applyAlignment="1" applyProtection="1">
      <alignment vertical="center"/>
    </xf>
    <xf numFmtId="43" fontId="9" fillId="0" borderId="1" xfId="1" applyFont="1" applyFill="1" applyBorder="1" applyAlignment="1" applyProtection="1">
      <alignment vertical="center"/>
    </xf>
    <xf numFmtId="43" fontId="9" fillId="0" borderId="2" xfId="1" applyFont="1" applyFill="1" applyBorder="1" applyAlignment="1" applyProtection="1">
      <alignment vertical="center"/>
    </xf>
    <xf numFmtId="43" fontId="9" fillId="4" borderId="34" xfId="1" applyFont="1" applyFill="1" applyBorder="1" applyAlignment="1" applyProtection="1">
      <alignment horizontal="right" vertical="center" wrapText="1"/>
    </xf>
    <xf numFmtId="43" fontId="9" fillId="4" borderId="1" xfId="1" applyFont="1" applyFill="1" applyBorder="1" applyAlignment="1" applyProtection="1">
      <alignment horizontal="right" vertical="center" wrapText="1"/>
    </xf>
    <xf numFmtId="0" fontId="21" fillId="4" borderId="1" xfId="0" applyFont="1" applyFill="1" applyBorder="1" applyAlignment="1">
      <alignment horizontal="right" vertical="center" wrapText="1"/>
    </xf>
    <xf numFmtId="0" fontId="11" fillId="4" borderId="34" xfId="0" applyFont="1" applyFill="1" applyBorder="1" applyAlignment="1">
      <alignment horizontal="left" vertical="center"/>
    </xf>
    <xf numFmtId="0" fontId="11" fillId="4" borderId="1" xfId="0" applyFont="1" applyFill="1" applyBorder="1" applyAlignment="1">
      <alignment horizontal="left" vertical="center"/>
    </xf>
    <xf numFmtId="0" fontId="11" fillId="4" borderId="2" xfId="0" applyFont="1" applyFill="1" applyBorder="1" applyAlignment="1">
      <alignment horizontal="left" vertical="center"/>
    </xf>
    <xf numFmtId="0" fontId="9" fillId="4" borderId="34" xfId="0"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43" fontId="29" fillId="4" borderId="34" xfId="1" applyFont="1" applyFill="1" applyBorder="1" applyAlignment="1" applyProtection="1">
      <alignment horizontal="right" vertical="center"/>
    </xf>
    <xf numFmtId="43" fontId="29" fillId="4" borderId="1" xfId="1" applyFont="1" applyFill="1" applyBorder="1" applyAlignment="1" applyProtection="1">
      <alignment horizontal="right" vertical="center"/>
    </xf>
    <xf numFmtId="43" fontId="29" fillId="4" borderId="2" xfId="1" applyFont="1" applyFill="1" applyBorder="1" applyAlignment="1" applyProtection="1">
      <alignment horizontal="right" vertical="center"/>
    </xf>
    <xf numFmtId="0" fontId="3" fillId="3" borderId="37" xfId="0" applyFont="1" applyFill="1" applyBorder="1" applyAlignment="1">
      <alignment horizontal="left" vertical="center"/>
    </xf>
    <xf numFmtId="0" fontId="3" fillId="3" borderId="35" xfId="0" applyFont="1" applyFill="1" applyBorder="1" applyAlignment="1">
      <alignment horizontal="left" vertical="center"/>
    </xf>
    <xf numFmtId="0" fontId="23" fillId="3" borderId="38" xfId="0" applyFont="1" applyFill="1" applyBorder="1" applyAlignment="1">
      <alignment horizontal="left" vertical="center"/>
    </xf>
    <xf numFmtId="4" fontId="2" fillId="3" borderId="37" xfId="0" applyNumberFormat="1" applyFont="1" applyFill="1" applyBorder="1" applyAlignment="1">
      <alignment horizontal="right" vertical="center"/>
    </xf>
    <xf numFmtId="4" fontId="2" fillId="3" borderId="36" xfId="0" applyNumberFormat="1" applyFont="1" applyFill="1" applyBorder="1" applyAlignment="1">
      <alignment horizontal="right" vertical="center"/>
    </xf>
    <xf numFmtId="0" fontId="2" fillId="3" borderId="37" xfId="0" applyFont="1" applyFill="1" applyBorder="1" applyAlignment="1">
      <alignment horizontal="left" vertical="center" wrapText="1"/>
    </xf>
    <xf numFmtId="0" fontId="2" fillId="3" borderId="35" xfId="0" applyFont="1" applyFill="1" applyBorder="1" applyAlignment="1">
      <alignment horizontal="left" vertical="center" wrapText="1"/>
    </xf>
    <xf numFmtId="0" fontId="2" fillId="3" borderId="38" xfId="0" applyFont="1" applyFill="1" applyBorder="1" applyAlignment="1">
      <alignment horizontal="left" vertical="center" wrapText="1"/>
    </xf>
    <xf numFmtId="2" fontId="17" fillId="0" borderId="34" xfId="0" applyNumberFormat="1" applyFont="1" applyBorder="1" applyAlignment="1" applyProtection="1">
      <alignment horizontal="right" vertical="center"/>
      <protection locked="0"/>
    </xf>
    <xf numFmtId="2" fontId="17" fillId="0" borderId="1" xfId="0" applyNumberFormat="1" applyFont="1" applyBorder="1" applyAlignment="1" applyProtection="1">
      <alignment horizontal="right" vertical="center"/>
      <protection locked="0"/>
    </xf>
    <xf numFmtId="2" fontId="17" fillId="0" borderId="2" xfId="0" applyNumberFormat="1" applyFont="1" applyBorder="1" applyAlignment="1" applyProtection="1">
      <alignment horizontal="right" vertical="center"/>
      <protection locked="0"/>
    </xf>
    <xf numFmtId="0" fontId="11" fillId="4" borderId="0" xfId="0" applyFont="1" applyFill="1" applyAlignment="1">
      <alignment horizontal="center" vertical="center"/>
    </xf>
    <xf numFmtId="0" fontId="9" fillId="4" borderId="33" xfId="0" applyFont="1" applyFill="1" applyBorder="1" applyAlignment="1" applyProtection="1">
      <alignment horizontal="left" vertical="center" wrapText="1"/>
      <protection locked="0"/>
    </xf>
    <xf numFmtId="0" fontId="21" fillId="4" borderId="6" xfId="0" applyFont="1" applyFill="1" applyBorder="1" applyAlignment="1" applyProtection="1">
      <alignment horizontal="left" vertical="center" wrapText="1"/>
      <protection locked="0"/>
    </xf>
    <xf numFmtId="0" fontId="21" fillId="4" borderId="51" xfId="0" applyFont="1" applyFill="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9" fillId="0" borderId="11" xfId="0" applyFont="1" applyBorder="1" applyAlignment="1" applyProtection="1">
      <alignment horizontal="left" vertical="center" wrapText="1"/>
      <protection locked="0"/>
    </xf>
    <xf numFmtId="2" fontId="38" fillId="0" borderId="44" xfId="0" applyNumberFormat="1" applyFont="1" applyBorder="1" applyAlignment="1" applyProtection="1">
      <alignment horizontal="right" vertical="center"/>
      <protection locked="0"/>
    </xf>
    <xf numFmtId="2" fontId="38" fillId="0" borderId="16" xfId="0" applyNumberFormat="1" applyFont="1" applyBorder="1" applyAlignment="1" applyProtection="1">
      <alignment horizontal="right" vertical="center"/>
      <protection locked="0"/>
    </xf>
    <xf numFmtId="2" fontId="38" fillId="0" borderId="39" xfId="0" applyNumberFormat="1" applyFont="1" applyBorder="1" applyAlignment="1" applyProtection="1">
      <alignment horizontal="right" vertical="center"/>
      <protection locked="0"/>
    </xf>
    <xf numFmtId="4" fontId="9" fillId="4" borderId="33" xfId="0" applyNumberFormat="1" applyFont="1" applyFill="1" applyBorder="1" applyAlignment="1">
      <alignment horizontal="right" vertical="center"/>
    </xf>
    <xf numFmtId="4" fontId="9" fillId="4" borderId="7" xfId="0" applyNumberFormat="1" applyFont="1" applyFill="1" applyBorder="1" applyAlignment="1">
      <alignment horizontal="right" vertical="center"/>
    </xf>
    <xf numFmtId="0" fontId="9" fillId="4" borderId="33" xfId="0" applyFont="1" applyFill="1" applyBorder="1" applyAlignment="1" applyProtection="1">
      <alignment horizontal="left" vertical="center"/>
      <protection locked="0"/>
    </xf>
    <xf numFmtId="0" fontId="9" fillId="4" borderId="6" xfId="0" applyFont="1" applyFill="1" applyBorder="1" applyAlignment="1" applyProtection="1">
      <alignment horizontal="left" vertical="center"/>
      <protection locked="0"/>
    </xf>
    <xf numFmtId="0" fontId="21" fillId="4" borderId="6" xfId="0" applyFont="1" applyFill="1" applyBorder="1" applyAlignment="1" applyProtection="1">
      <alignment horizontal="left" vertical="center"/>
      <protection locked="0"/>
    </xf>
    <xf numFmtId="0" fontId="21" fillId="4" borderId="51" xfId="0" applyFont="1" applyFill="1" applyBorder="1" applyAlignment="1" applyProtection="1">
      <alignment horizontal="left" vertical="center"/>
      <protection locked="0"/>
    </xf>
    <xf numFmtId="0" fontId="9" fillId="2" borderId="34"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4" borderId="1" xfId="0" applyFont="1" applyFill="1" applyBorder="1" applyAlignment="1">
      <alignment horizontal="left" vertical="center" wrapText="1"/>
    </xf>
    <xf numFmtId="0" fontId="9" fillId="4" borderId="2" xfId="0" applyFont="1" applyFill="1" applyBorder="1" applyAlignment="1">
      <alignment horizontal="left" vertical="center" wrapText="1"/>
    </xf>
    <xf numFmtId="0" fontId="21" fillId="4" borderId="1" xfId="0" applyFont="1" applyFill="1" applyBorder="1" applyAlignment="1">
      <alignment horizontal="left" vertical="center"/>
    </xf>
    <xf numFmtId="0" fontId="21" fillId="4" borderId="2" xfId="0" applyFont="1" applyFill="1" applyBorder="1" applyAlignment="1">
      <alignment horizontal="left" vertical="center"/>
    </xf>
    <xf numFmtId="43" fontId="9" fillId="0" borderId="34" xfId="1" applyFont="1" applyFill="1" applyBorder="1" applyAlignment="1" applyProtection="1">
      <alignment vertical="center" wrapText="1"/>
    </xf>
    <xf numFmtId="43" fontId="9" fillId="0" borderId="1" xfId="1" applyFont="1" applyFill="1" applyBorder="1" applyAlignment="1" applyProtection="1">
      <alignment vertical="center" wrapText="1"/>
    </xf>
    <xf numFmtId="43" fontId="9" fillId="0" borderId="2" xfId="1" applyFont="1" applyFill="1" applyBorder="1" applyAlignment="1" applyProtection="1">
      <alignment vertical="center" wrapText="1"/>
    </xf>
    <xf numFmtId="4" fontId="8" fillId="2" borderId="10" xfId="0" applyNumberFormat="1" applyFont="1" applyFill="1" applyBorder="1" applyAlignment="1" applyProtection="1">
      <alignment horizontal="left"/>
      <protection locked="0"/>
    </xf>
    <xf numFmtId="0" fontId="23" fillId="5" borderId="55" xfId="0" applyFont="1" applyFill="1" applyBorder="1" applyAlignment="1">
      <alignment horizontal="center" vertical="center" textRotation="65"/>
    </xf>
    <xf numFmtId="0" fontId="23" fillId="5" borderId="56" xfId="0" applyFont="1" applyFill="1" applyBorder="1" applyAlignment="1">
      <alignment horizontal="center" vertical="center" textRotation="65"/>
    </xf>
    <xf numFmtId="0" fontId="23" fillId="5" borderId="57" xfId="0" applyFont="1" applyFill="1" applyBorder="1" applyAlignment="1">
      <alignment horizontal="center" vertical="center" textRotation="65"/>
    </xf>
    <xf numFmtId="0" fontId="22" fillId="4" borderId="0" xfId="0" applyFont="1" applyFill="1" applyAlignment="1">
      <alignment horizontal="center" vertical="center"/>
    </xf>
    <xf numFmtId="165" fontId="21" fillId="4" borderId="0" xfId="0" applyNumberFormat="1" applyFont="1" applyFill="1" applyAlignment="1">
      <alignment horizontal="center" vertical="center"/>
    </xf>
    <xf numFmtId="166" fontId="21" fillId="4" borderId="0" xfId="0" applyNumberFormat="1" applyFont="1" applyFill="1" applyAlignment="1">
      <alignment horizontal="center" vertical="center"/>
    </xf>
    <xf numFmtId="4" fontId="35" fillId="2" borderId="1" xfId="0" applyNumberFormat="1" applyFont="1" applyFill="1" applyBorder="1" applyAlignment="1">
      <alignment horizontal="right"/>
    </xf>
    <xf numFmtId="4" fontId="35" fillId="2" borderId="23" xfId="0" applyNumberFormat="1" applyFont="1" applyFill="1" applyBorder="1" applyAlignment="1">
      <alignment horizontal="right"/>
    </xf>
    <xf numFmtId="0" fontId="8" fillId="2" borderId="10" xfId="0" applyFont="1" applyFill="1" applyBorder="1"/>
    <xf numFmtId="4" fontId="11" fillId="2" borderId="10" xfId="0" applyNumberFormat="1" applyFont="1" applyFill="1" applyBorder="1" applyAlignment="1">
      <alignment horizontal="right"/>
    </xf>
    <xf numFmtId="4" fontId="11" fillId="2" borderId="43" xfId="0" applyNumberFormat="1" applyFont="1" applyFill="1" applyBorder="1" applyAlignment="1">
      <alignment horizontal="right"/>
    </xf>
    <xf numFmtId="0" fontId="2" fillId="7" borderId="22" xfId="0" applyFont="1" applyFill="1" applyBorder="1" applyAlignment="1">
      <alignment horizontal="center" vertical="center" wrapText="1"/>
    </xf>
    <xf numFmtId="0" fontId="2" fillId="7" borderId="0" xfId="0" applyFont="1" applyFill="1" applyAlignment="1">
      <alignment horizontal="center" vertical="center" wrapText="1"/>
    </xf>
    <xf numFmtId="0" fontId="37" fillId="7" borderId="8" xfId="0" applyFont="1" applyFill="1" applyBorder="1" applyAlignment="1">
      <alignment horizontal="left" vertical="center" wrapText="1"/>
    </xf>
    <xf numFmtId="0" fontId="37" fillId="7" borderId="27" xfId="0" applyFont="1" applyFill="1" applyBorder="1" applyAlignment="1">
      <alignment horizontal="left" vertical="center" wrapText="1"/>
    </xf>
    <xf numFmtId="0" fontId="11" fillId="5" borderId="18" xfId="0" applyFont="1" applyFill="1" applyBorder="1" applyAlignment="1" applyProtection="1">
      <alignment horizontal="center" vertical="center" wrapText="1"/>
      <protection locked="0"/>
    </xf>
    <xf numFmtId="0" fontId="2" fillId="5" borderId="35" xfId="0" applyFont="1" applyFill="1" applyBorder="1" applyAlignment="1" applyProtection="1">
      <alignment horizontal="center" vertical="center" wrapText="1"/>
      <protection locked="0"/>
    </xf>
    <xf numFmtId="0" fontId="2" fillId="5" borderId="36" xfId="0" applyFont="1" applyFill="1" applyBorder="1" applyAlignment="1" applyProtection="1">
      <alignment horizontal="center" vertical="center" wrapText="1"/>
      <protection locked="0"/>
    </xf>
    <xf numFmtId="0" fontId="39" fillId="4" borderId="0" xfId="0" applyFont="1" applyFill="1" applyAlignment="1" applyProtection="1">
      <alignment horizontal="left" vertical="center" wrapText="1"/>
      <protection locked="0"/>
    </xf>
    <xf numFmtId="0" fontId="22" fillId="5" borderId="46" xfId="0" applyFont="1" applyFill="1" applyBorder="1" applyAlignment="1">
      <alignment horizontal="center" vertical="center" wrapText="1"/>
    </xf>
    <xf numFmtId="0" fontId="22" fillId="5" borderId="20"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35" xfId="0" applyFont="1" applyFill="1" applyBorder="1" applyAlignment="1">
      <alignment horizontal="center" vertical="center" wrapText="1"/>
    </xf>
    <xf numFmtId="0" fontId="22" fillId="5" borderId="36" xfId="0" applyFont="1" applyFill="1" applyBorder="1" applyAlignment="1">
      <alignment horizontal="center" vertical="center" wrapText="1"/>
    </xf>
    <xf numFmtId="0" fontId="8" fillId="2" borderId="1" xfId="0" applyFont="1" applyFill="1" applyBorder="1"/>
    <xf numFmtId="4" fontId="9" fillId="2" borderId="1" xfId="0" applyNumberFormat="1" applyFont="1" applyFill="1" applyBorder="1" applyAlignment="1">
      <alignment horizontal="right"/>
    </xf>
    <xf numFmtId="4" fontId="9" fillId="2" borderId="23" xfId="0" applyNumberFormat="1" applyFont="1" applyFill="1" applyBorder="1" applyAlignment="1">
      <alignment horizontal="right"/>
    </xf>
    <xf numFmtId="0" fontId="21" fillId="4" borderId="61" xfId="0" applyFont="1" applyFill="1" applyBorder="1" applyAlignment="1">
      <alignment horizontal="left" vertical="center" wrapText="1"/>
    </xf>
    <xf numFmtId="0" fontId="21" fillId="4" borderId="49" xfId="0" applyFont="1" applyFill="1" applyBorder="1" applyAlignment="1">
      <alignment horizontal="left" vertical="center" wrapText="1"/>
    </xf>
    <xf numFmtId="0" fontId="21" fillId="4" borderId="62" xfId="0" applyFont="1" applyFill="1" applyBorder="1" applyAlignment="1" applyProtection="1">
      <alignment horizontal="center" vertical="center" wrapText="1"/>
      <protection locked="0"/>
    </xf>
    <xf numFmtId="0" fontId="21" fillId="4" borderId="14" xfId="0" applyFont="1" applyFill="1" applyBorder="1" applyAlignment="1" applyProtection="1">
      <alignment horizontal="center" vertical="center" wrapText="1"/>
      <protection locked="0"/>
    </xf>
    <xf numFmtId="0" fontId="21" fillId="0" borderId="40"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21" fillId="0" borderId="25" xfId="0" applyFont="1" applyBorder="1" applyAlignment="1" applyProtection="1">
      <alignment horizontal="center" vertical="center" wrapText="1"/>
      <protection locked="0"/>
    </xf>
    <xf numFmtId="0" fontId="21" fillId="0" borderId="22"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21" fillId="0" borderId="51" xfId="0" applyFont="1" applyBorder="1" applyAlignment="1" applyProtection="1">
      <alignment horizontal="center" vertical="center" wrapText="1"/>
      <protection locked="0"/>
    </xf>
    <xf numFmtId="0" fontId="21" fillId="4" borderId="23" xfId="0" applyFont="1" applyFill="1" applyBorder="1" applyAlignment="1" applyProtection="1">
      <alignment horizontal="left" vertical="center" wrapText="1"/>
      <protection locked="0"/>
    </xf>
    <xf numFmtId="0" fontId="18" fillId="4" borderId="46" xfId="0" applyFont="1" applyFill="1" applyBorder="1" applyAlignment="1" applyProtection="1">
      <alignment horizontal="left" vertical="center" wrapText="1"/>
      <protection locked="0"/>
    </xf>
    <xf numFmtId="0" fontId="18" fillId="4" borderId="20" xfId="0" applyFont="1" applyFill="1" applyBorder="1" applyAlignment="1" applyProtection="1">
      <alignment horizontal="left" vertical="center" wrapText="1"/>
      <protection locked="0"/>
    </xf>
    <xf numFmtId="0" fontId="32" fillId="4" borderId="5" xfId="0" applyFont="1" applyFill="1" applyBorder="1" applyAlignment="1">
      <alignment horizontal="center" vertical="center"/>
    </xf>
    <xf numFmtId="0" fontId="32" fillId="4" borderId="6" xfId="0" applyFont="1" applyFill="1" applyBorder="1" applyAlignment="1">
      <alignment horizontal="center" vertical="center"/>
    </xf>
    <xf numFmtId="0" fontId="32" fillId="4" borderId="7" xfId="0" applyFont="1" applyFill="1" applyBorder="1" applyAlignment="1">
      <alignment horizontal="center" vertical="center"/>
    </xf>
    <xf numFmtId="0" fontId="5" fillId="4" borderId="22" xfId="0" applyFont="1" applyFill="1" applyBorder="1" applyAlignment="1">
      <alignment horizontal="left" vertical="center"/>
    </xf>
    <xf numFmtId="0" fontId="5" fillId="4" borderId="0" xfId="0" applyFont="1" applyFill="1" applyAlignment="1">
      <alignment horizontal="left" vertical="center"/>
    </xf>
    <xf numFmtId="4" fontId="8" fillId="6" borderId="46" xfId="0" applyNumberFormat="1" applyFont="1" applyFill="1" applyBorder="1" applyAlignment="1">
      <alignment horizontal="left"/>
    </xf>
    <xf numFmtId="4" fontId="8" fillId="6" borderId="20" xfId="0" applyNumberFormat="1" applyFont="1" applyFill="1" applyBorder="1" applyAlignment="1">
      <alignment horizontal="left"/>
    </xf>
    <xf numFmtId="166" fontId="8" fillId="8" borderId="20" xfId="0" applyNumberFormat="1" applyFont="1" applyFill="1" applyBorder="1" applyAlignment="1">
      <alignment horizontal="right"/>
    </xf>
    <xf numFmtId="166" fontId="8" fillId="8" borderId="15" xfId="0" applyNumberFormat="1" applyFont="1" applyFill="1" applyBorder="1" applyAlignment="1">
      <alignment horizontal="right"/>
    </xf>
    <xf numFmtId="0" fontId="2" fillId="5" borderId="22" xfId="0" applyFont="1" applyFill="1" applyBorder="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12" xfId="0" applyFont="1" applyFill="1" applyBorder="1" applyAlignment="1" applyProtection="1">
      <alignment horizontal="left" vertical="center"/>
      <protection locked="0"/>
    </xf>
    <xf numFmtId="0" fontId="31" fillId="2" borderId="22" xfId="0" applyFont="1" applyFill="1" applyBorder="1" applyAlignment="1">
      <alignment horizontal="center" wrapText="1"/>
    </xf>
    <xf numFmtId="0" fontId="31" fillId="2" borderId="0" xfId="0" applyFont="1" applyFill="1" applyAlignment="1">
      <alignment horizontal="center" wrapText="1"/>
    </xf>
    <xf numFmtId="0" fontId="31" fillId="2" borderId="12" xfId="0" applyFont="1" applyFill="1" applyBorder="1" applyAlignment="1">
      <alignment horizontal="center" wrapText="1"/>
    </xf>
    <xf numFmtId="4" fontId="8" fillId="2" borderId="10" xfId="0" applyNumberFormat="1" applyFont="1" applyFill="1" applyBorder="1" applyAlignment="1">
      <alignment horizontal="left"/>
    </xf>
    <xf numFmtId="4" fontId="36" fillId="2" borderId="10" xfId="0" applyNumberFormat="1" applyFont="1" applyFill="1" applyBorder="1" applyAlignment="1" applyProtection="1">
      <alignment horizontal="right"/>
      <protection locked="0"/>
    </xf>
    <xf numFmtId="4" fontId="36" fillId="2" borderId="43" xfId="0" applyNumberFormat="1" applyFont="1" applyFill="1" applyBorder="1" applyAlignment="1" applyProtection="1">
      <alignment horizontal="right"/>
      <protection locked="0"/>
    </xf>
    <xf numFmtId="0" fontId="21" fillId="4" borderId="26" xfId="0" applyFont="1" applyFill="1" applyBorder="1" applyAlignment="1" applyProtection="1">
      <alignment horizontal="left" vertical="top" wrapText="1"/>
      <protection locked="0"/>
    </xf>
    <xf numFmtId="0" fontId="21" fillId="4" borderId="8" xfId="0" applyFont="1" applyFill="1" applyBorder="1" applyAlignment="1" applyProtection="1">
      <alignment horizontal="left" vertical="top" wrapText="1"/>
      <protection locked="0"/>
    </xf>
    <xf numFmtId="0" fontId="21" fillId="4" borderId="27" xfId="0" applyFont="1" applyFill="1" applyBorder="1" applyAlignment="1" applyProtection="1">
      <alignment horizontal="left" vertical="top" wrapText="1"/>
      <protection locked="0"/>
    </xf>
    <xf numFmtId="0" fontId="21" fillId="4" borderId="22"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wrapText="1"/>
      <protection locked="0"/>
    </xf>
    <xf numFmtId="0" fontId="21" fillId="4" borderId="12" xfId="0" applyFont="1" applyFill="1" applyBorder="1" applyAlignment="1" applyProtection="1">
      <alignment horizontal="left" vertical="top" wrapText="1"/>
      <protection locked="0"/>
    </xf>
    <xf numFmtId="0" fontId="21" fillId="4" borderId="5" xfId="0" applyFont="1" applyFill="1" applyBorder="1" applyAlignment="1" applyProtection="1">
      <alignment horizontal="left" vertical="top" wrapText="1"/>
      <protection locked="0"/>
    </xf>
    <xf numFmtId="0" fontId="21" fillId="4" borderId="6" xfId="0" applyFont="1" applyFill="1" applyBorder="1" applyAlignment="1" applyProtection="1">
      <alignment horizontal="left" vertical="top" wrapText="1"/>
      <protection locked="0"/>
    </xf>
    <xf numFmtId="0" fontId="21" fillId="4" borderId="7" xfId="0" applyFont="1" applyFill="1" applyBorder="1" applyAlignment="1" applyProtection="1">
      <alignment horizontal="left" vertical="top" wrapText="1"/>
      <protection locked="0"/>
    </xf>
    <xf numFmtId="4" fontId="18" fillId="2" borderId="10" xfId="0" applyNumberFormat="1" applyFont="1" applyFill="1" applyBorder="1" applyAlignment="1" applyProtection="1">
      <alignment horizontal="right"/>
      <protection locked="0"/>
    </xf>
    <xf numFmtId="4" fontId="18" fillId="2" borderId="43" xfId="0" applyNumberFormat="1" applyFont="1" applyFill="1" applyBorder="1" applyAlignment="1" applyProtection="1">
      <alignment horizontal="right"/>
      <protection locked="0"/>
    </xf>
    <xf numFmtId="0" fontId="2" fillId="7" borderId="37" xfId="0" applyFont="1" applyFill="1" applyBorder="1" applyAlignment="1" applyProtection="1">
      <alignment horizontal="center" vertical="center" wrapText="1"/>
      <protection locked="0"/>
    </xf>
    <xf numFmtId="0" fontId="2" fillId="7" borderId="36" xfId="0" applyFont="1" applyFill="1" applyBorder="1" applyAlignment="1" applyProtection="1">
      <alignment horizontal="center" vertical="center" wrapText="1"/>
      <protection locked="0"/>
    </xf>
    <xf numFmtId="0" fontId="3" fillId="7" borderId="18" xfId="0" applyFont="1" applyFill="1" applyBorder="1" applyAlignment="1" applyProtection="1">
      <alignment horizontal="left" vertical="center"/>
      <protection locked="0"/>
    </xf>
    <xf numFmtId="0" fontId="3" fillId="7" borderId="35" xfId="0" applyFont="1" applyFill="1" applyBorder="1" applyAlignment="1" applyProtection="1">
      <alignment horizontal="left" vertical="center"/>
      <protection locked="0"/>
    </xf>
    <xf numFmtId="0" fontId="3" fillId="7" borderId="38" xfId="0" applyFont="1" applyFill="1" applyBorder="1" applyAlignment="1" applyProtection="1">
      <alignment horizontal="left" vertical="center"/>
      <protection locked="0"/>
    </xf>
    <xf numFmtId="39" fontId="9" fillId="4" borderId="1" xfId="1" applyNumberFormat="1" applyFont="1" applyFill="1" applyBorder="1" applyAlignment="1" applyProtection="1">
      <alignment horizontal="center" vertical="center"/>
    </xf>
    <xf numFmtId="39" fontId="9" fillId="4" borderId="23" xfId="1" applyNumberFormat="1" applyFont="1" applyFill="1" applyBorder="1" applyAlignment="1" applyProtection="1">
      <alignment horizontal="center" vertical="center"/>
    </xf>
    <xf numFmtId="0" fontId="22" fillId="4" borderId="22" xfId="0" applyFont="1" applyFill="1" applyBorder="1" applyAlignment="1" applyProtection="1">
      <alignment horizontal="left" vertical="center" wrapText="1"/>
      <protection locked="0"/>
    </xf>
    <xf numFmtId="0" fontId="22" fillId="4" borderId="0" xfId="0" applyFont="1" applyFill="1" applyAlignment="1" applyProtection="1">
      <alignment horizontal="left" vertical="center" wrapText="1"/>
      <protection locked="0"/>
    </xf>
    <xf numFmtId="165" fontId="21" fillId="4" borderId="0" xfId="0" applyNumberFormat="1" applyFont="1" applyFill="1" applyAlignment="1" applyProtection="1">
      <alignment horizontal="center" vertical="center"/>
      <protection locked="0"/>
    </xf>
    <xf numFmtId="165" fontId="21" fillId="4" borderId="12" xfId="0" applyNumberFormat="1" applyFont="1" applyFill="1" applyBorder="1" applyAlignment="1" applyProtection="1">
      <alignment horizontal="center" vertical="center"/>
      <protection locked="0"/>
    </xf>
    <xf numFmtId="0" fontId="22" fillId="4" borderId="24" xfId="0" applyFont="1" applyFill="1" applyBorder="1" applyAlignment="1" applyProtection="1">
      <alignment horizontal="center" vertical="center"/>
      <protection locked="0"/>
    </xf>
    <xf numFmtId="0" fontId="22" fillId="4" borderId="1" xfId="0" applyFont="1" applyFill="1" applyBorder="1" applyAlignment="1" applyProtection="1">
      <alignment horizontal="center" vertical="center"/>
      <protection locked="0"/>
    </xf>
    <xf numFmtId="0" fontId="21" fillId="4" borderId="1" xfId="0" applyFont="1" applyFill="1" applyBorder="1" applyAlignment="1" applyProtection="1">
      <alignment horizontal="center" vertical="center"/>
      <protection locked="0"/>
    </xf>
    <xf numFmtId="0" fontId="21" fillId="4" borderId="2" xfId="0" applyFont="1" applyFill="1" applyBorder="1" applyAlignment="1" applyProtection="1">
      <alignment horizontal="center" vertical="center"/>
      <protection locked="0"/>
    </xf>
    <xf numFmtId="0" fontId="22" fillId="4" borderId="10" xfId="0" applyFont="1" applyFill="1" applyBorder="1" applyAlignment="1" applyProtection="1">
      <alignment horizontal="center" vertical="center" wrapText="1"/>
      <protection locked="0"/>
    </xf>
    <xf numFmtId="0" fontId="22" fillId="4" borderId="11" xfId="0" applyFont="1" applyFill="1" applyBorder="1" applyAlignment="1" applyProtection="1">
      <alignment horizontal="center" vertical="center" wrapText="1"/>
      <protection locked="0"/>
    </xf>
    <xf numFmtId="0" fontId="22" fillId="4" borderId="23" xfId="0" applyFont="1" applyFill="1" applyBorder="1" applyAlignment="1" applyProtection="1">
      <alignment horizontal="center" vertical="center"/>
      <protection locked="0"/>
    </xf>
    <xf numFmtId="43" fontId="9" fillId="4" borderId="34" xfId="1" applyFont="1" applyFill="1" applyBorder="1" applyAlignment="1" applyProtection="1">
      <alignment horizontal="center" vertical="center"/>
    </xf>
    <xf numFmtId="43" fontId="9" fillId="4" borderId="1" xfId="1" applyFont="1" applyFill="1" applyBorder="1" applyAlignment="1" applyProtection="1">
      <alignment horizontal="center" vertical="center"/>
    </xf>
    <xf numFmtId="43" fontId="9" fillId="4" borderId="2" xfId="1" applyFont="1" applyFill="1" applyBorder="1" applyAlignment="1" applyProtection="1">
      <alignment horizontal="center" vertical="center"/>
    </xf>
    <xf numFmtId="0" fontId="9" fillId="0" borderId="34"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4" fontId="17" fillId="2" borderId="34" xfId="0" applyNumberFormat="1" applyFont="1" applyFill="1" applyBorder="1" applyAlignment="1">
      <alignment horizontal="right" vertical="center"/>
    </xf>
    <xf numFmtId="4" fontId="17" fillId="2" borderId="1" xfId="0" applyNumberFormat="1" applyFont="1" applyFill="1" applyBorder="1" applyAlignment="1">
      <alignment horizontal="right" vertical="center"/>
    </xf>
    <xf numFmtId="0" fontId="9" fillId="2" borderId="1" xfId="0" applyFont="1" applyFill="1" applyBorder="1" applyAlignment="1">
      <alignment horizontal="right" vertical="center"/>
    </xf>
    <xf numFmtId="0" fontId="9" fillId="4" borderId="9" xfId="0" applyFont="1" applyFill="1" applyBorder="1" applyAlignment="1">
      <alignment vertical="center"/>
    </xf>
    <xf numFmtId="0" fontId="9" fillId="4" borderId="10" xfId="0" applyFont="1" applyFill="1" applyBorder="1" applyAlignment="1">
      <alignment vertical="center"/>
    </xf>
    <xf numFmtId="0" fontId="9" fillId="4" borderId="11" xfId="0" applyFont="1" applyFill="1" applyBorder="1" applyAlignment="1">
      <alignment vertical="center"/>
    </xf>
    <xf numFmtId="0" fontId="9" fillId="4" borderId="34" xfId="0" applyFont="1" applyFill="1" applyBorder="1" applyAlignment="1">
      <alignment vertical="center"/>
    </xf>
    <xf numFmtId="0" fontId="9" fillId="4" borderId="1" xfId="0" applyFont="1" applyFill="1" applyBorder="1" applyAlignment="1">
      <alignment vertical="center"/>
    </xf>
    <xf numFmtId="0" fontId="9" fillId="4" borderId="2" xfId="0" applyFont="1" applyFill="1" applyBorder="1" applyAlignment="1">
      <alignment vertical="center"/>
    </xf>
    <xf numFmtId="0" fontId="9" fillId="0" borderId="44"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43" fontId="9" fillId="0" borderId="34" xfId="1" applyFont="1" applyFill="1" applyBorder="1" applyAlignment="1" applyProtection="1">
      <alignment horizontal="center" vertical="center"/>
    </xf>
    <xf numFmtId="43" fontId="9" fillId="0" borderId="1" xfId="1" applyFont="1" applyFill="1" applyBorder="1" applyAlignment="1" applyProtection="1">
      <alignment horizontal="center" vertical="center"/>
    </xf>
    <xf numFmtId="43" fontId="9" fillId="0" borderId="2" xfId="1" applyFont="1" applyFill="1" applyBorder="1" applyAlignment="1" applyProtection="1">
      <alignment horizontal="center" vertical="center"/>
    </xf>
    <xf numFmtId="4" fontId="9" fillId="2" borderId="34"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9" fillId="2" borderId="34" xfId="0" applyFont="1" applyFill="1" applyBorder="1" applyAlignment="1">
      <alignment horizontal="left" vertical="center"/>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4" fontId="28" fillId="2" borderId="34" xfId="0" applyNumberFormat="1" applyFont="1" applyFill="1" applyBorder="1" applyAlignment="1">
      <alignment horizontal="right" vertical="center"/>
    </xf>
    <xf numFmtId="4" fontId="28" fillId="2" borderId="1" xfId="0" applyNumberFormat="1" applyFont="1" applyFill="1" applyBorder="1" applyAlignment="1">
      <alignment horizontal="right" vertical="center"/>
    </xf>
    <xf numFmtId="0" fontId="29" fillId="2" borderId="1" xfId="0" applyFont="1" applyFill="1" applyBorder="1" applyAlignment="1">
      <alignment horizontal="right" vertical="center"/>
    </xf>
    <xf numFmtId="0" fontId="2" fillId="3" borderId="37" xfId="0" applyFont="1" applyFill="1" applyBorder="1" applyAlignment="1">
      <alignment horizontal="left" vertical="center"/>
    </xf>
    <xf numFmtId="0" fontId="23" fillId="3" borderId="35" xfId="0" applyFont="1" applyFill="1" applyBorder="1" applyAlignment="1">
      <alignment horizontal="left" vertical="center"/>
    </xf>
    <xf numFmtId="49" fontId="25" fillId="2" borderId="24" xfId="0" applyNumberFormat="1" applyFont="1" applyFill="1" applyBorder="1" applyAlignment="1" applyProtection="1">
      <alignment horizontal="center" vertical="center" wrapText="1" readingOrder="1"/>
      <protection locked="0"/>
    </xf>
    <xf numFmtId="49" fontId="25" fillId="2" borderId="1" xfId="0" applyNumberFormat="1" applyFont="1" applyFill="1" applyBorder="1" applyAlignment="1" applyProtection="1">
      <alignment horizontal="center" vertical="center" wrapText="1" readingOrder="1"/>
      <protection locked="0"/>
    </xf>
    <xf numFmtId="49" fontId="25" fillId="2" borderId="23" xfId="0" applyNumberFormat="1" applyFont="1" applyFill="1" applyBorder="1" applyAlignment="1" applyProtection="1">
      <alignment horizontal="center" vertical="center" wrapText="1" readingOrder="1"/>
      <protection locked="0"/>
    </xf>
    <xf numFmtId="0" fontId="2" fillId="3" borderId="10"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18" fillId="2" borderId="47" xfId="0" applyFont="1" applyFill="1" applyBorder="1" applyAlignment="1" applyProtection="1">
      <alignment horizontal="center" vertical="center"/>
      <protection locked="0"/>
    </xf>
    <xf numFmtId="0" fontId="18" fillId="2" borderId="16" xfId="0" applyFont="1" applyFill="1" applyBorder="1" applyAlignment="1" applyProtection="1">
      <alignment horizontal="center" vertical="center"/>
      <protection locked="0"/>
    </xf>
    <xf numFmtId="0" fontId="18" fillId="2" borderId="48"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4" borderId="15" xfId="0" applyFont="1" applyFill="1" applyBorder="1" applyAlignment="1" applyProtection="1">
      <alignment horizontal="center" vertical="center"/>
      <protection locked="0"/>
    </xf>
    <xf numFmtId="164" fontId="25" fillId="2" borderId="29" xfId="0" applyNumberFormat="1" applyFont="1" applyFill="1" applyBorder="1" applyAlignment="1" applyProtection="1">
      <alignment horizontal="center" vertical="center" wrapText="1" readingOrder="1"/>
      <protection locked="0"/>
    </xf>
    <xf numFmtId="164" fontId="25" fillId="2" borderId="42" xfId="0" applyNumberFormat="1" applyFont="1" applyFill="1" applyBorder="1" applyAlignment="1" applyProtection="1">
      <alignment horizontal="center" vertical="center" wrapText="1" readingOrder="1"/>
      <protection locked="0"/>
    </xf>
    <xf numFmtId="164" fontId="25" fillId="2" borderId="32" xfId="0" applyNumberFormat="1" applyFont="1" applyFill="1" applyBorder="1" applyAlignment="1" applyProtection="1">
      <alignment horizontal="center" vertical="center" wrapText="1" readingOrder="1"/>
      <protection locked="0"/>
    </xf>
    <xf numFmtId="164" fontId="25" fillId="2" borderId="12" xfId="0" applyNumberFormat="1" applyFont="1" applyFill="1" applyBorder="1" applyAlignment="1" applyProtection="1">
      <alignment horizontal="center" vertical="center" wrapText="1" readingOrder="1"/>
      <protection locked="0"/>
    </xf>
    <xf numFmtId="164" fontId="25" fillId="2" borderId="33" xfId="0" applyNumberFormat="1" applyFont="1" applyFill="1" applyBorder="1" applyAlignment="1" applyProtection="1">
      <alignment horizontal="center" vertical="center" wrapText="1" readingOrder="1"/>
      <protection locked="0"/>
    </xf>
    <xf numFmtId="164" fontId="25" fillId="2" borderId="7" xfId="0" applyNumberFormat="1" applyFont="1" applyFill="1" applyBorder="1" applyAlignment="1" applyProtection="1">
      <alignment horizontal="center" vertical="center" wrapText="1" readingOrder="1"/>
      <protection locked="0"/>
    </xf>
    <xf numFmtId="0" fontId="3" fillId="3" borderId="9" xfId="0" applyFont="1" applyFill="1" applyBorder="1" applyAlignment="1">
      <alignment horizontal="left" vertical="center"/>
    </xf>
    <xf numFmtId="0" fontId="3" fillId="3" borderId="10" xfId="0" applyFont="1" applyFill="1" applyBorder="1" applyAlignment="1">
      <alignment horizontal="left" vertical="center"/>
    </xf>
    <xf numFmtId="0" fontId="23" fillId="3" borderId="11" xfId="0" applyFont="1" applyFill="1" applyBorder="1" applyAlignment="1">
      <alignment horizontal="left" vertical="center"/>
    </xf>
    <xf numFmtId="0" fontId="18" fillId="2" borderId="21" xfId="0" applyFont="1" applyFill="1" applyBorder="1" applyAlignment="1" applyProtection="1">
      <alignment horizontal="center" vertical="center" wrapText="1"/>
      <protection locked="0"/>
    </xf>
    <xf numFmtId="0" fontId="11" fillId="2" borderId="45" xfId="0" applyFont="1" applyFill="1" applyBorder="1" applyAlignment="1" applyProtection="1">
      <alignment horizontal="center" vertical="center" wrapText="1"/>
      <protection locked="0"/>
    </xf>
    <xf numFmtId="0" fontId="11" fillId="2" borderId="44" xfId="0" applyFont="1" applyFill="1" applyBorder="1" applyAlignment="1" applyProtection="1">
      <alignment horizontal="center" vertical="center" wrapText="1"/>
      <protection locked="0"/>
    </xf>
    <xf numFmtId="0" fontId="18" fillId="2" borderId="47" xfId="0" applyFont="1" applyFill="1" applyBorder="1" applyAlignment="1" applyProtection="1">
      <alignment horizontal="center" vertical="center" wrapText="1"/>
      <protection locked="0"/>
    </xf>
    <xf numFmtId="0" fontId="18" fillId="2" borderId="42" xfId="0" applyFont="1" applyFill="1" applyBorder="1" applyAlignment="1" applyProtection="1">
      <alignment horizontal="center" vertical="center" wrapText="1"/>
      <protection locked="0"/>
    </xf>
    <xf numFmtId="0" fontId="18" fillId="2" borderId="42" xfId="0" applyFont="1" applyFill="1" applyBorder="1" applyAlignment="1" applyProtection="1">
      <alignment horizontal="center" vertical="center"/>
      <protection locked="0"/>
    </xf>
    <xf numFmtId="0" fontId="11" fillId="5" borderId="34"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23" fillId="3" borderId="10" xfId="0" applyFont="1" applyFill="1" applyBorder="1" applyAlignment="1">
      <alignment horizontal="left" vertical="center"/>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43" fontId="29" fillId="2" borderId="34" xfId="1" applyFont="1" applyFill="1" applyBorder="1" applyAlignment="1" applyProtection="1">
      <alignment vertical="center"/>
    </xf>
    <xf numFmtId="43" fontId="29" fillId="2" borderId="2" xfId="1" applyFont="1" applyFill="1" applyBorder="1" applyAlignment="1" applyProtection="1">
      <alignment vertical="center"/>
    </xf>
    <xf numFmtId="0" fontId="9" fillId="2" borderId="9" xfId="0" applyFont="1" applyFill="1" applyBorder="1" applyAlignment="1">
      <alignment horizontal="left" vertical="center"/>
    </xf>
    <xf numFmtId="0" fontId="9" fillId="2" borderId="10" xfId="0" applyFont="1" applyFill="1" applyBorder="1" applyAlignment="1">
      <alignment horizontal="left" vertical="center"/>
    </xf>
    <xf numFmtId="0" fontId="9" fillId="2" borderId="11" xfId="0" applyFont="1" applyFill="1" applyBorder="1" applyAlignment="1">
      <alignment horizontal="left" vertical="center"/>
    </xf>
    <xf numFmtId="0" fontId="9" fillId="2" borderId="34"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wrapText="1"/>
      <protection locked="0"/>
    </xf>
    <xf numFmtId="0" fontId="9" fillId="2" borderId="34"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protection locked="0"/>
    </xf>
    <xf numFmtId="43" fontId="29" fillId="2" borderId="34" xfId="1" applyFont="1" applyFill="1" applyBorder="1" applyAlignment="1" applyProtection="1">
      <alignment horizontal="center" vertical="center"/>
      <protection locked="0"/>
    </xf>
    <xf numFmtId="43" fontId="29" fillId="2" borderId="2" xfId="1" applyFont="1" applyFill="1" applyBorder="1" applyAlignment="1" applyProtection="1">
      <alignment horizontal="center" vertical="center"/>
      <protection locked="0"/>
    </xf>
    <xf numFmtId="0" fontId="23" fillId="3" borderId="35" xfId="0" applyFont="1" applyFill="1" applyBorder="1" applyAlignment="1">
      <alignment horizontal="left" vertical="center" wrapText="1"/>
    </xf>
    <xf numFmtId="0" fontId="23" fillId="3" borderId="38" xfId="0" applyFont="1" applyFill="1" applyBorder="1" applyAlignment="1">
      <alignment horizontal="left" vertical="center" wrapText="1"/>
    </xf>
    <xf numFmtId="0" fontId="11" fillId="3" borderId="34"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11" fillId="3" borderId="44"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4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3" fillId="3" borderId="9" xfId="0" applyFont="1" applyFill="1" applyBorder="1" applyAlignment="1">
      <alignment horizontal="center" vertical="center"/>
    </xf>
    <xf numFmtId="0" fontId="23" fillId="3" borderId="11" xfId="0" applyFont="1" applyFill="1" applyBorder="1" applyAlignment="1">
      <alignment horizontal="center" vertical="center"/>
    </xf>
    <xf numFmtId="43" fontId="29" fillId="2" borderId="34" xfId="3" applyFont="1" applyFill="1" applyBorder="1" applyAlignment="1" applyProtection="1">
      <alignment vertical="center"/>
    </xf>
    <xf numFmtId="43" fontId="29" fillId="2" borderId="2" xfId="3" applyFont="1" applyFill="1" applyBorder="1" applyAlignment="1" applyProtection="1">
      <alignment vertical="center"/>
    </xf>
    <xf numFmtId="0" fontId="9" fillId="4" borderId="44" xfId="0" applyFont="1" applyFill="1" applyBorder="1" applyAlignment="1">
      <alignment horizontal="left" vertical="center" wrapText="1"/>
    </xf>
    <xf numFmtId="0" fontId="21" fillId="4" borderId="16" xfId="0" applyFont="1" applyFill="1" applyBorder="1" applyAlignment="1">
      <alignment horizontal="left" vertical="center" wrapText="1"/>
    </xf>
    <xf numFmtId="0" fontId="21" fillId="4" borderId="39" xfId="0" applyFont="1" applyFill="1" applyBorder="1" applyAlignment="1">
      <alignment horizontal="left" vertical="center" wrapText="1"/>
    </xf>
    <xf numFmtId="0" fontId="9" fillId="4" borderId="44" xfId="0" applyFont="1" applyFill="1" applyBorder="1" applyAlignment="1">
      <alignment horizontal="left" vertical="center"/>
    </xf>
    <xf numFmtId="0" fontId="21" fillId="4" borderId="16" xfId="0" applyFont="1" applyFill="1" applyBorder="1" applyAlignment="1">
      <alignment horizontal="left" vertical="center"/>
    </xf>
    <xf numFmtId="0" fontId="21" fillId="4" borderId="39" xfId="0" applyFont="1" applyFill="1" applyBorder="1" applyAlignment="1">
      <alignment horizontal="left" vertical="center"/>
    </xf>
    <xf numFmtId="43" fontId="9" fillId="4" borderId="44" xfId="1" applyFont="1" applyFill="1" applyBorder="1" applyAlignment="1" applyProtection="1">
      <alignment horizontal="right" vertical="center" wrapText="1"/>
    </xf>
    <xf numFmtId="43" fontId="9" fillId="4" borderId="16" xfId="1" applyFont="1" applyFill="1" applyBorder="1" applyAlignment="1" applyProtection="1">
      <alignment horizontal="right" vertical="center" wrapText="1"/>
    </xf>
    <xf numFmtId="4" fontId="9" fillId="4" borderId="44" xfId="0" applyNumberFormat="1" applyFont="1" applyFill="1" applyBorder="1" applyAlignment="1">
      <alignment horizontal="right" vertical="center"/>
    </xf>
    <xf numFmtId="4" fontId="9" fillId="4" borderId="48" xfId="0" applyNumberFormat="1" applyFont="1" applyFill="1" applyBorder="1" applyAlignment="1">
      <alignment horizontal="right" vertical="center"/>
    </xf>
    <xf numFmtId="4" fontId="2" fillId="3" borderId="9" xfId="0" applyNumberFormat="1" applyFont="1" applyFill="1" applyBorder="1" applyAlignment="1">
      <alignment horizontal="right" vertical="center"/>
    </xf>
    <xf numFmtId="4" fontId="2" fillId="3" borderId="43" xfId="0" applyNumberFormat="1" applyFont="1" applyFill="1" applyBorder="1" applyAlignment="1">
      <alignment horizontal="right" vertical="center"/>
    </xf>
    <xf numFmtId="43" fontId="9" fillId="4" borderId="34" xfId="3" applyFont="1" applyFill="1" applyBorder="1" applyAlignment="1" applyProtection="1">
      <alignment horizontal="right" vertical="center" wrapText="1"/>
    </xf>
    <xf numFmtId="0" fontId="31" fillId="4" borderId="22" xfId="0" applyFont="1" applyFill="1" applyBorder="1" applyAlignment="1">
      <alignment horizontal="center" wrapText="1"/>
    </xf>
    <xf numFmtId="0" fontId="31" fillId="4" borderId="0" xfId="0" applyFont="1" applyFill="1" applyAlignment="1">
      <alignment horizontal="center" wrapText="1"/>
    </xf>
    <xf numFmtId="0" fontId="31" fillId="4" borderId="12" xfId="0" applyFont="1" applyFill="1" applyBorder="1" applyAlignment="1">
      <alignment horizontal="center" wrapText="1"/>
    </xf>
    <xf numFmtId="0" fontId="32" fillId="2" borderId="5" xfId="0" applyFont="1" applyFill="1" applyBorder="1" applyAlignment="1">
      <alignment horizontal="center" vertical="center"/>
    </xf>
    <xf numFmtId="0" fontId="32" fillId="2" borderId="6" xfId="0" applyFont="1" applyFill="1" applyBorder="1" applyAlignment="1">
      <alignment horizontal="center" vertical="center"/>
    </xf>
    <xf numFmtId="0" fontId="32" fillId="2" borderId="7"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35" xfId="0" applyFont="1" applyFill="1" applyBorder="1" applyAlignment="1">
      <alignment horizontal="center" vertical="center"/>
    </xf>
    <xf numFmtId="0" fontId="3" fillId="3" borderId="36" xfId="0" applyFont="1" applyFill="1" applyBorder="1" applyAlignment="1">
      <alignment horizontal="center" vertical="center"/>
    </xf>
    <xf numFmtId="0" fontId="34" fillId="3" borderId="46" xfId="0" applyFont="1" applyFill="1" applyBorder="1" applyAlignment="1">
      <alignment horizontal="left"/>
    </xf>
    <xf numFmtId="0" fontId="34" fillId="3" borderId="20" xfId="0" applyFont="1" applyFill="1" applyBorder="1" applyAlignment="1">
      <alignment horizontal="left"/>
    </xf>
    <xf numFmtId="166" fontId="8" fillId="3" borderId="20" xfId="0" applyNumberFormat="1" applyFont="1" applyFill="1" applyBorder="1" applyAlignment="1">
      <alignment horizontal="right"/>
    </xf>
    <xf numFmtId="166" fontId="8" fillId="3" borderId="15" xfId="0" applyNumberFormat="1" applyFont="1" applyFill="1" applyBorder="1" applyAlignment="1">
      <alignment horizontal="right"/>
    </xf>
    <xf numFmtId="0" fontId="17" fillId="4" borderId="40" xfId="0" applyFont="1" applyFill="1" applyBorder="1" applyAlignment="1" applyProtection="1">
      <alignment horizontal="left" vertical="top" wrapText="1"/>
      <protection locked="0"/>
    </xf>
    <xf numFmtId="0" fontId="17" fillId="4" borderId="13" xfId="0" applyFont="1" applyFill="1" applyBorder="1" applyAlignment="1" applyProtection="1">
      <alignment horizontal="left" vertical="top" wrapText="1"/>
      <protection locked="0"/>
    </xf>
    <xf numFmtId="0" fontId="17" fillId="4" borderId="42"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0" xfId="0" applyFont="1" applyFill="1" applyAlignment="1" applyProtection="1">
      <alignment horizontal="left" vertical="top" wrapText="1"/>
      <protection locked="0"/>
    </xf>
    <xf numFmtId="0" fontId="17" fillId="4" borderId="12" xfId="0" applyFont="1" applyFill="1" applyBorder="1" applyAlignment="1" applyProtection="1">
      <alignment horizontal="left" vertical="top" wrapText="1"/>
      <protection locked="0"/>
    </xf>
    <xf numFmtId="0" fontId="17" fillId="4" borderId="5" xfId="0" applyFont="1" applyFill="1" applyBorder="1" applyAlignment="1" applyProtection="1">
      <alignment horizontal="left" vertical="top" wrapText="1"/>
      <protection locked="0"/>
    </xf>
    <xf numFmtId="0" fontId="17" fillId="4" borderId="6" xfId="0" applyFont="1" applyFill="1" applyBorder="1" applyAlignment="1" applyProtection="1">
      <alignment horizontal="left" vertical="top" wrapText="1"/>
      <protection locked="0"/>
    </xf>
    <xf numFmtId="0" fontId="17" fillId="4" borderId="7" xfId="0" applyFont="1" applyFill="1" applyBorder="1" applyAlignment="1" applyProtection="1">
      <alignment horizontal="left" vertical="top" wrapText="1"/>
      <protection locked="0"/>
    </xf>
    <xf numFmtId="0" fontId="11" fillId="7" borderId="34"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2" xfId="0" applyFont="1" applyFill="1" applyBorder="1" applyAlignment="1">
      <alignment horizontal="left" vertical="center" wrapText="1"/>
    </xf>
    <xf numFmtId="4" fontId="11" fillId="2" borderId="34" xfId="0" applyNumberFormat="1" applyFont="1" applyFill="1" applyBorder="1" applyAlignment="1">
      <alignment horizontal="center" vertical="center"/>
    </xf>
    <xf numFmtId="4" fontId="11" fillId="2" borderId="23" xfId="0" applyNumberFormat="1" applyFont="1" applyFill="1" applyBorder="1" applyAlignment="1">
      <alignment horizontal="center" vertical="center"/>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2" fillId="7" borderId="37" xfId="0" applyFont="1" applyFill="1" applyBorder="1" applyAlignment="1">
      <alignment horizontal="left" vertical="center" wrapText="1"/>
    </xf>
    <xf numFmtId="0" fontId="2" fillId="7" borderId="35" xfId="0" applyFont="1" applyFill="1" applyBorder="1" applyAlignment="1">
      <alignment horizontal="left" vertical="center" wrapText="1"/>
    </xf>
    <xf numFmtId="0" fontId="11" fillId="7" borderId="35" xfId="0" applyFont="1" applyFill="1" applyBorder="1" applyAlignment="1">
      <alignment horizontal="left" vertical="center" wrapText="1"/>
    </xf>
    <xf numFmtId="0" fontId="11" fillId="7" borderId="38" xfId="0" applyFont="1" applyFill="1" applyBorder="1" applyAlignment="1">
      <alignment horizontal="left" vertical="center" wrapText="1"/>
    </xf>
    <xf numFmtId="0" fontId="3" fillId="7" borderId="37" xfId="0" applyFont="1" applyFill="1" applyBorder="1" applyAlignment="1">
      <alignment horizontal="center" vertical="center"/>
    </xf>
    <xf numFmtId="0" fontId="2" fillId="7" borderId="38" xfId="0" applyFont="1" applyFill="1" applyBorder="1" applyAlignment="1">
      <alignment horizontal="center" vertical="center"/>
    </xf>
    <xf numFmtId="4" fontId="2" fillId="7" borderId="37" xfId="0" applyNumberFormat="1" applyFont="1" applyFill="1" applyBorder="1" applyAlignment="1">
      <alignment horizontal="right" vertical="center"/>
    </xf>
    <xf numFmtId="4" fontId="2" fillId="7" borderId="36" xfId="0" applyNumberFormat="1" applyFont="1" applyFill="1" applyBorder="1" applyAlignment="1">
      <alignment horizontal="right" vertical="center"/>
    </xf>
    <xf numFmtId="4" fontId="11" fillId="2" borderId="9" xfId="0" applyNumberFormat="1" applyFont="1" applyFill="1" applyBorder="1" applyAlignment="1">
      <alignment horizontal="right" vertical="center"/>
    </xf>
    <xf numFmtId="4" fontId="11" fillId="2" borderId="43" xfId="0" applyNumberFormat="1" applyFont="1" applyFill="1" applyBorder="1" applyAlignment="1">
      <alignment horizontal="right" vertical="center"/>
    </xf>
    <xf numFmtId="0" fontId="22" fillId="4" borderId="5" xfId="0" applyFont="1" applyFill="1" applyBorder="1" applyAlignment="1">
      <alignment horizontal="left" vertical="center" wrapText="1"/>
    </xf>
    <xf numFmtId="0" fontId="22" fillId="4" borderId="6" xfId="0" applyFont="1" applyFill="1" applyBorder="1" applyAlignment="1">
      <alignment horizontal="left" vertical="center" wrapText="1"/>
    </xf>
    <xf numFmtId="0" fontId="22" fillId="4" borderId="33" xfId="0" applyFont="1" applyFill="1" applyBorder="1" applyAlignment="1">
      <alignment horizontal="left" vertical="center" wrapText="1"/>
    </xf>
    <xf numFmtId="0" fontId="21" fillId="4" borderId="6" xfId="0" applyFont="1" applyFill="1" applyBorder="1" applyAlignment="1">
      <alignment horizontal="left" vertical="center"/>
    </xf>
    <xf numFmtId="0" fontId="21" fillId="4" borderId="51" xfId="0" applyFont="1" applyFill="1" applyBorder="1" applyAlignment="1">
      <alignment horizontal="left" vertical="center"/>
    </xf>
    <xf numFmtId="0" fontId="21" fillId="4" borderId="7" xfId="0" applyFont="1" applyFill="1" applyBorder="1" applyAlignment="1">
      <alignment horizontal="left" vertical="center"/>
    </xf>
    <xf numFmtId="0" fontId="9" fillId="4" borderId="16" xfId="0" applyFont="1" applyFill="1" applyBorder="1" applyAlignment="1">
      <alignment horizontal="left" vertical="center" wrapText="1"/>
    </xf>
    <xf numFmtId="0" fontId="9" fillId="4" borderId="39" xfId="0" applyFont="1" applyFill="1" applyBorder="1" applyAlignment="1">
      <alignment horizontal="left" vertical="center" wrapText="1"/>
    </xf>
    <xf numFmtId="0" fontId="9" fillId="4" borderId="16" xfId="0" applyFont="1" applyFill="1" applyBorder="1" applyAlignment="1">
      <alignment horizontal="left" vertical="center"/>
    </xf>
    <xf numFmtId="0" fontId="9" fillId="4" borderId="39" xfId="0" applyFont="1" applyFill="1" applyBorder="1" applyAlignment="1">
      <alignment horizontal="left" vertical="center"/>
    </xf>
    <xf numFmtId="43" fontId="9" fillId="4" borderId="39" xfId="1" applyFont="1" applyFill="1" applyBorder="1" applyAlignment="1" applyProtection="1">
      <alignment horizontal="right" vertical="center" wrapText="1"/>
    </xf>
    <xf numFmtId="0" fontId="3" fillId="3" borderId="37" xfId="0" applyFont="1" applyFill="1" applyBorder="1" applyAlignment="1">
      <alignment horizontal="center" vertical="center"/>
    </xf>
    <xf numFmtId="0" fontId="23" fillId="3" borderId="38" xfId="0" applyFont="1" applyFill="1" applyBorder="1" applyAlignment="1">
      <alignment horizontal="center" vertical="center"/>
    </xf>
    <xf numFmtId="43" fontId="9" fillId="2" borderId="9" xfId="1" applyFont="1" applyFill="1" applyBorder="1" applyAlignment="1" applyProtection="1">
      <alignment horizontal="right" vertical="center" wrapText="1"/>
    </xf>
    <xf numFmtId="43" fontId="9" fillId="2" borderId="10" xfId="1" applyFont="1" applyFill="1" applyBorder="1" applyAlignment="1" applyProtection="1">
      <alignment horizontal="right" vertical="center" wrapText="1"/>
    </xf>
    <xf numFmtId="0" fontId="23" fillId="3" borderId="10" xfId="0" applyFont="1" applyFill="1" applyBorder="1" applyAlignment="1">
      <alignment horizontal="left" vertical="center" wrapText="1"/>
    </xf>
    <xf numFmtId="0" fontId="23" fillId="3" borderId="11" xfId="0" applyFont="1" applyFill="1" applyBorder="1" applyAlignment="1">
      <alignment horizontal="left" vertical="center" wrapText="1"/>
    </xf>
    <xf numFmtId="0" fontId="4" fillId="2" borderId="7" xfId="0" applyFont="1" applyFill="1" applyBorder="1" applyAlignment="1">
      <alignment horizontal="center" vertical="center"/>
    </xf>
    <xf numFmtId="0" fontId="18" fillId="2" borderId="0" xfId="0" applyFont="1" applyFill="1" applyAlignment="1">
      <alignment horizontal="center" wrapText="1"/>
    </xf>
    <xf numFmtId="0" fontId="19" fillId="0" borderId="0" xfId="0" applyFont="1" applyAlignment="1">
      <alignment horizontal="center"/>
    </xf>
    <xf numFmtId="0" fontId="18" fillId="4" borderId="0" xfId="0" applyFont="1" applyFill="1" applyAlignment="1">
      <alignment horizontal="center"/>
    </xf>
    <xf numFmtId="0" fontId="18" fillId="0" borderId="34" xfId="0" applyFont="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cellXfs>
  <cellStyles count="4">
    <cellStyle name="Comma" xfId="1" builtinId="3"/>
    <cellStyle name="Comma 2" xfId="3" xr:uid="{00000000-0005-0000-0000-000001000000}"/>
    <cellStyle name="Currency 2" xfId="2"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12</xdr:row>
      <xdr:rowOff>0</xdr:rowOff>
    </xdr:from>
    <xdr:to>
      <xdr:col>19</xdr:col>
      <xdr:colOff>205740</xdr:colOff>
      <xdr:row>12</xdr:row>
      <xdr:rowOff>0</xdr:rowOff>
    </xdr:to>
    <xdr:pic>
      <xdr:nvPicPr>
        <xdr:cNvPr id="2049" name="Object 1">
          <a:extLst>
            <a:ext uri="{FF2B5EF4-FFF2-40B4-BE49-F238E27FC236}">
              <a16:creationId xmlns:a16="http://schemas.microsoft.com/office/drawing/2014/main" id="{00000000-0008-0000-00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883920" y="6537960"/>
          <a:ext cx="638556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0</xdr:colOff>
      <xdr:row>1</xdr:row>
      <xdr:rowOff>16933</xdr:rowOff>
    </xdr:from>
    <xdr:to>
      <xdr:col>19</xdr:col>
      <xdr:colOff>156946</xdr:colOff>
      <xdr:row>8</xdr:row>
      <xdr:rowOff>143933</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606" t="16532" b="13720"/>
        <a:stretch/>
      </xdr:blipFill>
      <xdr:spPr>
        <a:xfrm>
          <a:off x="0" y="372533"/>
          <a:ext cx="7141946" cy="39116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17"/>
  <sheetViews>
    <sheetView showGridLines="0" tabSelected="1" zoomScale="90" zoomScaleNormal="90" workbookViewId="0">
      <selection activeCell="AE8" sqref="AE8"/>
    </sheetView>
  </sheetViews>
  <sheetFormatPr defaultColWidth="4.7109375" defaultRowHeight="12.75" x14ac:dyDescent="0.2"/>
  <cols>
    <col min="1" max="1" width="1.5703125" style="1" customWidth="1"/>
    <col min="2" max="12" width="5.7109375" style="7" customWidth="1"/>
    <col min="13" max="13" width="3.42578125" style="7" customWidth="1"/>
    <col min="14" max="15" width="5.7109375" style="7" customWidth="1"/>
    <col min="16" max="16" width="9.7109375" style="7" customWidth="1"/>
    <col min="17" max="18" width="5.7109375" style="7" customWidth="1"/>
    <col min="19" max="19" width="2" style="7" customWidth="1"/>
    <col min="20" max="20" width="2.42578125" style="7" customWidth="1"/>
    <col min="21" max="21" width="2.42578125" style="1" customWidth="1"/>
    <col min="22" max="22" width="9.28515625" style="1" customWidth="1"/>
    <col min="23" max="24" width="9.28515625" style="9" customWidth="1"/>
    <col min="25" max="36" width="9.28515625" style="1" customWidth="1"/>
    <col min="37" max="248" width="9.28515625" style="7" customWidth="1"/>
    <col min="249" max="249" width="5.5703125" style="7" customWidth="1"/>
    <col min="250" max="250" width="3.42578125" style="7" customWidth="1"/>
    <col min="251" max="16384" width="4.7109375" style="7"/>
  </cols>
  <sheetData>
    <row r="1" spans="1:38" s="3" customFormat="1" ht="28.5" customHeight="1" x14ac:dyDescent="0.2">
      <c r="A1" s="253" t="s">
        <v>33</v>
      </c>
      <c r="B1" s="254"/>
      <c r="C1" s="254"/>
      <c r="D1" s="254"/>
      <c r="E1" s="254"/>
      <c r="F1" s="254"/>
      <c r="G1" s="254"/>
      <c r="H1" s="254"/>
      <c r="I1" s="254"/>
      <c r="J1" s="254"/>
      <c r="K1" s="254"/>
      <c r="L1" s="254"/>
      <c r="M1" s="254"/>
      <c r="N1" s="254"/>
      <c r="O1" s="254"/>
      <c r="P1" s="254"/>
      <c r="Q1" s="254"/>
      <c r="R1" s="254"/>
      <c r="S1" s="254"/>
      <c r="T1" s="255"/>
      <c r="U1" s="2"/>
      <c r="V1" s="2"/>
      <c r="W1" s="9"/>
      <c r="X1" s="9"/>
      <c r="Y1" s="2"/>
      <c r="Z1" s="2"/>
      <c r="AA1" s="2"/>
      <c r="AB1" s="2"/>
      <c r="AC1" s="2"/>
      <c r="AD1" s="2"/>
      <c r="AE1" s="2"/>
      <c r="AF1" s="2"/>
      <c r="AG1" s="2"/>
      <c r="AH1" s="2"/>
      <c r="AI1" s="2"/>
      <c r="AJ1" s="2"/>
      <c r="AK1" s="2"/>
      <c r="AL1" s="2"/>
    </row>
    <row r="2" spans="1:38" s="2" customFormat="1" ht="29.25" customHeight="1" x14ac:dyDescent="0.2">
      <c r="A2" s="60"/>
      <c r="B2" s="61"/>
      <c r="C2" s="61"/>
      <c r="D2" s="61"/>
      <c r="E2" s="61"/>
      <c r="F2" s="61"/>
      <c r="G2" s="61"/>
      <c r="H2" s="61"/>
      <c r="I2" s="62"/>
      <c r="J2" s="63"/>
      <c r="K2" s="63"/>
      <c r="L2" s="63"/>
      <c r="M2" s="63"/>
      <c r="N2" s="63"/>
      <c r="O2" s="63"/>
      <c r="P2" s="63"/>
      <c r="Q2" s="63"/>
      <c r="R2" s="63"/>
      <c r="S2" s="63"/>
      <c r="T2" s="64"/>
      <c r="W2" s="9"/>
      <c r="X2" s="9"/>
    </row>
    <row r="3" spans="1:38" s="2" customFormat="1" ht="28.5" customHeight="1" x14ac:dyDescent="0.2">
      <c r="A3" s="60"/>
      <c r="B3" s="61"/>
      <c r="C3" s="61"/>
      <c r="D3" s="61"/>
      <c r="E3" s="61"/>
      <c r="F3" s="61"/>
      <c r="G3" s="61"/>
      <c r="H3" s="61"/>
      <c r="I3" s="62"/>
      <c r="J3" s="63"/>
      <c r="K3" s="63"/>
      <c r="L3" s="63"/>
      <c r="M3" s="63"/>
      <c r="N3" s="63"/>
      <c r="O3" s="63"/>
      <c r="P3" s="63"/>
      <c r="Q3" s="63"/>
      <c r="R3" s="63"/>
      <c r="S3" s="63"/>
      <c r="T3" s="64"/>
      <c r="W3" s="9"/>
      <c r="X3" s="9"/>
    </row>
    <row r="4" spans="1:38" s="2" customFormat="1" ht="29.25" customHeight="1" x14ac:dyDescent="0.2">
      <c r="A4" s="60"/>
      <c r="B4" s="61"/>
      <c r="C4" s="61"/>
      <c r="D4" s="61"/>
      <c r="E4" s="61"/>
      <c r="F4" s="61"/>
      <c r="G4" s="61"/>
      <c r="H4" s="61"/>
      <c r="I4" s="62"/>
      <c r="J4" s="63"/>
      <c r="K4" s="63"/>
      <c r="L4" s="63"/>
      <c r="M4" s="63"/>
      <c r="N4" s="63"/>
      <c r="O4" s="63"/>
      <c r="P4" s="63"/>
      <c r="Q4" s="63"/>
      <c r="R4" s="63"/>
      <c r="S4" s="63"/>
      <c r="T4" s="64"/>
      <c r="W4" s="9"/>
      <c r="X4" s="9"/>
    </row>
    <row r="5" spans="1:38" s="2" customFormat="1" ht="29.25" customHeight="1" x14ac:dyDescent="0.2">
      <c r="A5" s="60"/>
      <c r="B5" s="61"/>
      <c r="C5" s="61"/>
      <c r="D5" s="61"/>
      <c r="E5" s="61"/>
      <c r="F5" s="61"/>
      <c r="G5" s="61"/>
      <c r="H5" s="61"/>
      <c r="I5" s="62"/>
      <c r="J5" s="63"/>
      <c r="K5" s="63"/>
      <c r="L5" s="63"/>
      <c r="M5" s="63"/>
      <c r="N5" s="63"/>
      <c r="O5" s="63"/>
      <c r="P5" s="63"/>
      <c r="Q5" s="63"/>
      <c r="R5" s="63"/>
      <c r="S5" s="63"/>
      <c r="T5" s="64"/>
      <c r="W5" s="9"/>
      <c r="X5" s="9"/>
    </row>
    <row r="6" spans="1:38" s="2" customFormat="1" ht="29.25" customHeight="1" x14ac:dyDescent="0.2">
      <c r="A6" s="60"/>
      <c r="B6" s="61"/>
      <c r="C6" s="61"/>
      <c r="D6" s="61"/>
      <c r="E6" s="61"/>
      <c r="F6" s="61"/>
      <c r="G6" s="61"/>
      <c r="H6" s="61"/>
      <c r="I6" s="62"/>
      <c r="J6" s="63"/>
      <c r="K6" s="63"/>
      <c r="L6" s="63"/>
      <c r="M6" s="63"/>
      <c r="N6" s="63"/>
      <c r="O6" s="63"/>
      <c r="P6" s="63"/>
      <c r="Q6" s="63"/>
      <c r="R6" s="63"/>
      <c r="S6" s="63"/>
      <c r="T6" s="64"/>
      <c r="W6" s="9"/>
      <c r="X6" s="9"/>
    </row>
    <row r="7" spans="1:38" ht="27" customHeight="1" x14ac:dyDescent="0.2">
      <c r="A7" s="16"/>
      <c r="B7" s="1"/>
      <c r="C7" s="1"/>
      <c r="D7" s="1"/>
      <c r="E7" s="1"/>
      <c r="F7" s="1"/>
      <c r="H7" s="1"/>
      <c r="I7" s="1"/>
      <c r="J7" s="1"/>
      <c r="K7" s="1"/>
      <c r="L7" s="1"/>
      <c r="M7" s="1"/>
      <c r="N7" s="1"/>
      <c r="O7" s="1"/>
      <c r="P7" s="1"/>
      <c r="Q7" s="1"/>
      <c r="R7" s="1"/>
      <c r="S7" s="1"/>
      <c r="T7" s="17"/>
    </row>
    <row r="8" spans="1:38" s="1" customFormat="1" ht="128.25" customHeight="1" x14ac:dyDescent="0.2">
      <c r="A8" s="16"/>
      <c r="E8" s="50"/>
      <c r="F8" s="51"/>
      <c r="G8" s="51"/>
      <c r="H8" s="51"/>
      <c r="I8" s="51"/>
      <c r="J8" s="41"/>
      <c r="K8" s="51"/>
      <c r="L8" s="51"/>
      <c r="M8" s="51"/>
      <c r="N8" s="51"/>
      <c r="O8" s="41"/>
      <c r="P8" s="40"/>
      <c r="Q8" s="41"/>
      <c r="T8" s="17"/>
      <c r="W8" s="9"/>
      <c r="X8" s="9"/>
    </row>
    <row r="9" spans="1:38" ht="12" customHeight="1" thickBot="1" x14ac:dyDescent="0.25">
      <c r="A9" s="4"/>
      <c r="B9" s="5"/>
      <c r="C9" s="5"/>
      <c r="D9" s="5"/>
      <c r="E9" s="5"/>
      <c r="F9" s="5"/>
      <c r="G9" s="5"/>
      <c r="H9" s="5"/>
      <c r="I9" s="5"/>
      <c r="J9" s="5"/>
      <c r="K9" s="5"/>
      <c r="L9" s="5"/>
      <c r="M9" s="5"/>
      <c r="N9" s="5"/>
      <c r="O9" s="5"/>
      <c r="P9" s="5"/>
      <c r="Q9" s="5"/>
      <c r="R9" s="5"/>
      <c r="S9" s="5"/>
      <c r="T9" s="6"/>
    </row>
    <row r="10" spans="1:38" ht="13.5" thickBot="1" x14ac:dyDescent="0.25">
      <c r="B10" s="1"/>
      <c r="C10" s="1"/>
      <c r="D10" s="1"/>
      <c r="E10" s="1"/>
      <c r="F10" s="1"/>
      <c r="G10" s="1"/>
      <c r="H10" s="1"/>
      <c r="I10" s="1"/>
      <c r="J10" s="1"/>
      <c r="K10" s="1"/>
      <c r="L10" s="1"/>
      <c r="M10" s="1"/>
      <c r="N10" s="1"/>
      <c r="O10" s="1"/>
      <c r="P10" s="1"/>
      <c r="Q10" s="1"/>
      <c r="R10" s="1"/>
      <c r="S10" s="1"/>
      <c r="T10" s="1"/>
    </row>
    <row r="11" spans="1:38" s="3" customFormat="1" ht="28.5" customHeight="1" x14ac:dyDescent="0.2">
      <c r="A11" s="256" t="s">
        <v>202</v>
      </c>
      <c r="B11" s="257"/>
      <c r="C11" s="257"/>
      <c r="D11" s="257"/>
      <c r="E11" s="257"/>
      <c r="F11" s="257"/>
      <c r="G11" s="257"/>
      <c r="H11" s="257"/>
      <c r="I11" s="257"/>
      <c r="J11" s="257"/>
      <c r="K11" s="257"/>
      <c r="L11" s="257"/>
      <c r="M11" s="257"/>
      <c r="N11" s="257"/>
      <c r="O11" s="257"/>
      <c r="P11" s="257"/>
      <c r="Q11" s="257"/>
      <c r="R11" s="257"/>
      <c r="S11" s="257"/>
      <c r="T11" s="258"/>
      <c r="U11" s="2"/>
      <c r="V11" s="2"/>
      <c r="W11" s="9"/>
      <c r="X11" s="9"/>
      <c r="Y11" s="2"/>
      <c r="Z11" s="2"/>
      <c r="AA11" s="2"/>
      <c r="AB11" s="2"/>
      <c r="AC11" s="2"/>
      <c r="AD11" s="2"/>
      <c r="AE11" s="2"/>
      <c r="AF11" s="2"/>
      <c r="AG11" s="2"/>
      <c r="AH11" s="2"/>
      <c r="AI11" s="2"/>
      <c r="AJ11" s="2"/>
      <c r="AK11" s="2"/>
      <c r="AL11" s="2"/>
    </row>
    <row r="12" spans="1:38" s="2" customFormat="1" ht="11.25" customHeight="1" x14ac:dyDescent="0.2">
      <c r="A12" s="60"/>
      <c r="B12" s="61"/>
      <c r="C12" s="61"/>
      <c r="D12" s="61"/>
      <c r="E12" s="61"/>
      <c r="F12" s="61"/>
      <c r="G12" s="61"/>
      <c r="H12" s="61"/>
      <c r="I12" s="62"/>
      <c r="J12" s="63"/>
      <c r="K12" s="63"/>
      <c r="L12" s="63"/>
      <c r="M12" s="63"/>
      <c r="N12" s="63"/>
      <c r="O12" s="63"/>
      <c r="P12" s="63"/>
      <c r="Q12" s="63"/>
      <c r="R12" s="63"/>
      <c r="S12" s="63"/>
      <c r="T12" s="64"/>
      <c r="W12" s="9"/>
      <c r="X12" s="9"/>
    </row>
    <row r="13" spans="1:38" s="56" customFormat="1" ht="347.45" customHeight="1" x14ac:dyDescent="0.25">
      <c r="A13" s="57"/>
      <c r="B13" s="259" t="s">
        <v>88</v>
      </c>
      <c r="C13" s="259"/>
      <c r="D13" s="259"/>
      <c r="E13" s="259"/>
      <c r="F13" s="259"/>
      <c r="G13" s="259"/>
      <c r="H13" s="259" t="s">
        <v>130</v>
      </c>
      <c r="I13" s="259"/>
      <c r="J13" s="259"/>
      <c r="K13" s="259"/>
      <c r="L13" s="259"/>
      <c r="M13" s="259"/>
      <c r="N13" s="259" t="s">
        <v>198</v>
      </c>
      <c r="O13" s="259"/>
      <c r="P13" s="259"/>
      <c r="Q13" s="259"/>
      <c r="R13" s="259"/>
      <c r="S13" s="259"/>
      <c r="T13" s="58"/>
      <c r="W13" s="59"/>
      <c r="X13" s="59"/>
    </row>
    <row r="14" spans="1:38" s="8" customFormat="1" ht="15.75" customHeight="1" thickBot="1" x14ac:dyDescent="0.25">
      <c r="A14" s="249" t="s">
        <v>203</v>
      </c>
      <c r="B14" s="250"/>
      <c r="C14" s="250"/>
      <c r="D14" s="250"/>
      <c r="E14" s="250"/>
      <c r="F14" s="250"/>
      <c r="G14" s="250"/>
      <c r="H14" s="250"/>
      <c r="I14" s="250"/>
      <c r="J14" s="250"/>
      <c r="K14" s="250"/>
      <c r="L14" s="250"/>
      <c r="M14" s="250"/>
      <c r="N14" s="250"/>
      <c r="O14" s="250"/>
      <c r="P14" s="250"/>
      <c r="Q14" s="250"/>
      <c r="R14" s="250"/>
      <c r="S14" s="251"/>
      <c r="T14" s="252"/>
      <c r="W14" s="10"/>
      <c r="X14" s="10"/>
    </row>
    <row r="15" spans="1:38" s="1" customFormat="1" x14ac:dyDescent="0.2">
      <c r="W15" s="9"/>
      <c r="X15" s="9"/>
    </row>
    <row r="16" spans="1:38" s="1" customFormat="1" x14ac:dyDescent="0.2">
      <c r="W16" s="9"/>
      <c r="X16" s="9"/>
    </row>
    <row r="17" spans="23:24" s="1" customFormat="1" x14ac:dyDescent="0.2">
      <c r="W17" s="9"/>
      <c r="X17" s="9"/>
    </row>
  </sheetData>
  <sheetProtection algorithmName="SHA-512" hashValue="8ug2rSXDS/OHLbseRiIJFopfYZrQeDHCucaTzhW4IOqgRMYl7KUEe5c1J3P+FpKuFJiudSLLUHZ8Yw3SB6Dcdw==" saltValue="dqIp0jd+Oa/rYwq5EzOJwQ==" spinCount="100000" sheet="1" objects="1" scenarios="1"/>
  <mergeCells count="6">
    <mergeCell ref="A14:T14"/>
    <mergeCell ref="A1:T1"/>
    <mergeCell ref="A11:T11"/>
    <mergeCell ref="B13:G13"/>
    <mergeCell ref="H13:M13"/>
    <mergeCell ref="N13:S13"/>
  </mergeCells>
  <printOptions horizontalCentered="1"/>
  <pageMargins left="0.45" right="0.45" top="0.5" bottom="0.5" header="0.3" footer="0.3"/>
  <pageSetup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78"/>
  <sheetViews>
    <sheetView showGridLines="0" showZeros="0" zoomScale="80" zoomScaleNormal="80" workbookViewId="0">
      <selection activeCell="F23" sqref="F23:M23"/>
    </sheetView>
  </sheetViews>
  <sheetFormatPr defaultColWidth="9.28515625" defaultRowHeight="12.75" x14ac:dyDescent="0.2"/>
  <cols>
    <col min="1" max="1" width="8.5703125" style="65" customWidth="1"/>
    <col min="2" max="2" width="9.85546875" style="65" customWidth="1"/>
    <col min="3" max="3" width="10.42578125" style="65" customWidth="1"/>
    <col min="4" max="4" width="8.7109375" style="65" customWidth="1"/>
    <col min="5" max="5" width="9.42578125" style="65" customWidth="1"/>
    <col min="6" max="6" width="13.42578125" style="65" customWidth="1"/>
    <col min="7" max="7" width="10.7109375" style="65" customWidth="1"/>
    <col min="8" max="9" width="12.7109375" style="65" customWidth="1"/>
    <col min="10" max="10" width="19.28515625" style="65" customWidth="1"/>
    <col min="11" max="11" width="20.42578125" style="65" customWidth="1"/>
    <col min="12" max="12" width="22.5703125" style="65" customWidth="1"/>
    <col min="13" max="13" width="11.5703125" style="65" customWidth="1"/>
    <col min="14" max="15" width="8.7109375" style="65" customWidth="1"/>
    <col min="16" max="16" width="14.42578125" style="65" customWidth="1"/>
    <col min="17" max="17" width="9.28515625" style="65" customWidth="1"/>
    <col min="18" max="18" width="8.28515625" style="65" customWidth="1"/>
    <col min="19" max="19" width="2.5703125" style="65" customWidth="1"/>
    <col min="20" max="20" width="15.85546875" style="65" customWidth="1"/>
    <col min="21" max="16384" width="9.28515625" style="65"/>
  </cols>
  <sheetData>
    <row r="1" spans="1:19" ht="28.5" customHeight="1" x14ac:dyDescent="0.2">
      <c r="A1" s="253" t="s">
        <v>50</v>
      </c>
      <c r="B1" s="254"/>
      <c r="C1" s="254"/>
      <c r="D1" s="254"/>
      <c r="E1" s="254"/>
      <c r="F1" s="254"/>
      <c r="G1" s="254"/>
      <c r="H1" s="254"/>
      <c r="I1" s="254"/>
      <c r="J1" s="254"/>
      <c r="K1" s="254"/>
      <c r="L1" s="254"/>
      <c r="M1" s="254"/>
      <c r="N1" s="254"/>
      <c r="O1" s="254"/>
      <c r="P1" s="254"/>
      <c r="Q1" s="254"/>
      <c r="R1" s="255"/>
    </row>
    <row r="2" spans="1:19" ht="25.5" customHeight="1" x14ac:dyDescent="0.2">
      <c r="A2" s="444" t="s">
        <v>34</v>
      </c>
      <c r="B2" s="445"/>
      <c r="C2" s="109"/>
      <c r="D2" s="110" t="s">
        <v>69</v>
      </c>
      <c r="E2" s="109"/>
      <c r="F2" s="184" t="s">
        <v>10</v>
      </c>
      <c r="G2" s="197"/>
      <c r="H2" s="452"/>
      <c r="I2" s="453"/>
      <c r="J2" s="136" t="s">
        <v>35</v>
      </c>
      <c r="K2" s="109"/>
      <c r="L2" s="184" t="s">
        <v>36</v>
      </c>
      <c r="M2" s="452"/>
      <c r="N2" s="452"/>
      <c r="O2" s="453"/>
      <c r="P2" s="123" t="s">
        <v>0</v>
      </c>
      <c r="Q2" s="446"/>
      <c r="R2" s="447"/>
    </row>
    <row r="3" spans="1:19" ht="25.5" customHeight="1" x14ac:dyDescent="0.2">
      <c r="A3" s="448" t="s">
        <v>3</v>
      </c>
      <c r="B3" s="449"/>
      <c r="C3" s="450"/>
      <c r="D3" s="451"/>
      <c r="E3" s="115" t="s">
        <v>4</v>
      </c>
      <c r="F3" s="135"/>
      <c r="G3" s="135"/>
      <c r="H3" s="450"/>
      <c r="I3" s="450"/>
      <c r="J3" s="451"/>
      <c r="K3" s="115" t="s">
        <v>72</v>
      </c>
      <c r="L3" s="450"/>
      <c r="M3" s="450"/>
      <c r="N3" s="450"/>
      <c r="O3" s="451"/>
      <c r="P3" s="115" t="s">
        <v>87</v>
      </c>
      <c r="Q3" s="449"/>
      <c r="R3" s="454"/>
    </row>
    <row r="4" spans="1:19" ht="17.25" customHeight="1" x14ac:dyDescent="0.2">
      <c r="A4" s="124" t="s">
        <v>73</v>
      </c>
      <c r="B4" s="125"/>
      <c r="C4" s="111"/>
      <c r="D4" s="112"/>
      <c r="E4" s="126"/>
      <c r="F4" s="125"/>
      <c r="G4" s="125"/>
      <c r="H4" s="125"/>
      <c r="I4" s="127"/>
      <c r="J4" s="128" t="s">
        <v>74</v>
      </c>
      <c r="K4" s="126"/>
      <c r="L4" s="125"/>
      <c r="M4" s="125"/>
      <c r="N4" s="126"/>
      <c r="O4" s="126"/>
      <c r="P4" s="129"/>
      <c r="Q4" s="113"/>
      <c r="R4" s="114"/>
    </row>
    <row r="5" spans="1:19" ht="25.5" customHeight="1" x14ac:dyDescent="0.2">
      <c r="A5" s="130" t="s">
        <v>75</v>
      </c>
      <c r="B5" s="285"/>
      <c r="C5" s="285"/>
      <c r="D5" s="285"/>
      <c r="E5" s="285"/>
      <c r="F5" s="285"/>
      <c r="G5" s="285"/>
      <c r="H5" s="285"/>
      <c r="I5" s="286"/>
      <c r="J5" s="131" t="s">
        <v>75</v>
      </c>
      <c r="K5" s="285"/>
      <c r="L5" s="285"/>
      <c r="M5" s="285"/>
      <c r="N5" s="285"/>
      <c r="O5" s="285"/>
      <c r="P5" s="285"/>
      <c r="Q5" s="285"/>
      <c r="R5" s="405"/>
    </row>
    <row r="6" spans="1:19" ht="25.5" customHeight="1" x14ac:dyDescent="0.2">
      <c r="A6" s="132" t="s">
        <v>2</v>
      </c>
      <c r="B6" s="285"/>
      <c r="C6" s="285"/>
      <c r="D6" s="285"/>
      <c r="E6" s="285"/>
      <c r="F6" s="285"/>
      <c r="G6" s="285"/>
      <c r="H6" s="285"/>
      <c r="I6" s="286"/>
      <c r="J6" s="131" t="s">
        <v>2</v>
      </c>
      <c r="K6" s="285"/>
      <c r="L6" s="285"/>
      <c r="M6" s="285"/>
      <c r="N6" s="285"/>
      <c r="O6" s="285"/>
      <c r="P6" s="285"/>
      <c r="Q6" s="285"/>
      <c r="R6" s="405"/>
    </row>
    <row r="7" spans="1:19" ht="25.5" customHeight="1" thickBot="1" x14ac:dyDescent="0.25">
      <c r="A7" s="133" t="s">
        <v>37</v>
      </c>
      <c r="B7" s="292"/>
      <c r="C7" s="292"/>
      <c r="D7" s="293"/>
      <c r="E7" s="115" t="s">
        <v>38</v>
      </c>
      <c r="F7" s="189"/>
      <c r="G7" s="190"/>
      <c r="H7" s="137" t="s">
        <v>39</v>
      </c>
      <c r="I7" s="189"/>
      <c r="J7" s="134" t="s">
        <v>37</v>
      </c>
      <c r="K7" s="292"/>
      <c r="L7" s="292"/>
      <c r="M7" s="292"/>
      <c r="N7" s="115" t="s">
        <v>38</v>
      </c>
      <c r="O7" s="135"/>
      <c r="P7" s="189"/>
      <c r="Q7" s="137" t="s">
        <v>39</v>
      </c>
      <c r="R7" s="122"/>
    </row>
    <row r="8" spans="1:19" s="66" customFormat="1" ht="22.5" customHeight="1" x14ac:dyDescent="0.25">
      <c r="A8" s="439" t="s">
        <v>40</v>
      </c>
      <c r="B8" s="440"/>
      <c r="C8" s="440"/>
      <c r="D8" s="440"/>
      <c r="E8" s="440"/>
      <c r="F8" s="440"/>
      <c r="G8" s="440"/>
      <c r="H8" s="440"/>
      <c r="I8" s="440"/>
      <c r="J8" s="440"/>
      <c r="K8" s="440"/>
      <c r="L8" s="440"/>
      <c r="M8" s="440"/>
      <c r="N8" s="440"/>
      <c r="O8" s="440"/>
      <c r="P8" s="441"/>
      <c r="Q8" s="437" t="s">
        <v>41</v>
      </c>
      <c r="R8" s="438"/>
    </row>
    <row r="9" spans="1:19" s="67" customFormat="1" ht="21.75" customHeight="1" x14ac:dyDescent="0.25">
      <c r="A9" s="138" t="s">
        <v>6</v>
      </c>
      <c r="B9" s="139" t="s">
        <v>11</v>
      </c>
      <c r="C9" s="139">
        <v>8</v>
      </c>
      <c r="D9" s="140">
        <v>3</v>
      </c>
      <c r="E9" s="141"/>
      <c r="F9" s="180"/>
      <c r="G9" s="198"/>
      <c r="H9" s="142"/>
      <c r="I9" s="177"/>
      <c r="J9" s="141"/>
      <c r="K9" s="143"/>
      <c r="L9" s="178"/>
      <c r="M9" s="485"/>
      <c r="N9" s="486"/>
      <c r="O9" s="487"/>
      <c r="P9" s="176"/>
      <c r="Q9" s="495"/>
      <c r="R9" s="496"/>
    </row>
    <row r="10" spans="1:19" s="68" customFormat="1" ht="28.5" customHeight="1" thickBot="1" x14ac:dyDescent="0.25">
      <c r="A10" s="504" t="s">
        <v>58</v>
      </c>
      <c r="B10" s="505"/>
      <c r="C10" s="505"/>
      <c r="D10" s="506"/>
      <c r="E10" s="507" t="s">
        <v>59</v>
      </c>
      <c r="F10" s="508"/>
      <c r="G10" s="199" t="s">
        <v>146</v>
      </c>
      <c r="H10" s="490" t="s">
        <v>60</v>
      </c>
      <c r="I10" s="492"/>
      <c r="J10" s="490" t="s">
        <v>61</v>
      </c>
      <c r="K10" s="509"/>
      <c r="L10" s="179" t="s">
        <v>62</v>
      </c>
      <c r="M10" s="490" t="s">
        <v>89</v>
      </c>
      <c r="N10" s="491"/>
      <c r="O10" s="492"/>
      <c r="P10" s="181" t="s">
        <v>127</v>
      </c>
      <c r="Q10" s="497"/>
      <c r="R10" s="498"/>
    </row>
    <row r="11" spans="1:19" s="68" customFormat="1" ht="24.75" customHeight="1" thickBot="1" x14ac:dyDescent="0.25">
      <c r="A11" s="406" t="s">
        <v>70</v>
      </c>
      <c r="B11" s="407"/>
      <c r="C11" s="407"/>
      <c r="D11" s="407"/>
      <c r="E11" s="493"/>
      <c r="F11" s="493"/>
      <c r="G11" s="493"/>
      <c r="H11" s="493"/>
      <c r="I11" s="493"/>
      <c r="J11" s="493"/>
      <c r="K11" s="494"/>
      <c r="L11" s="163" t="s">
        <v>110</v>
      </c>
      <c r="M11" s="175"/>
      <c r="N11" s="493"/>
      <c r="O11" s="493"/>
      <c r="P11" s="493"/>
      <c r="Q11" s="499"/>
      <c r="R11" s="500"/>
    </row>
    <row r="12" spans="1:19" s="68" customFormat="1" ht="19.5" customHeight="1" x14ac:dyDescent="0.2">
      <c r="A12" s="121" t="s">
        <v>42</v>
      </c>
      <c r="B12" s="332" t="s">
        <v>209</v>
      </c>
      <c r="C12" s="333"/>
      <c r="D12" s="333"/>
      <c r="E12" s="333"/>
      <c r="F12" s="333"/>
      <c r="G12" s="333"/>
      <c r="H12" s="333"/>
      <c r="I12" s="333"/>
      <c r="J12" s="333"/>
      <c r="K12" s="488"/>
      <c r="L12" s="488"/>
      <c r="M12" s="489"/>
      <c r="N12" s="501" t="s">
        <v>43</v>
      </c>
      <c r="O12" s="502"/>
      <c r="P12" s="503"/>
      <c r="Q12" s="330"/>
      <c r="R12" s="331"/>
    </row>
    <row r="13" spans="1:19" s="68" customFormat="1" ht="19.5" customHeight="1" x14ac:dyDescent="0.2">
      <c r="A13" s="92"/>
      <c r="B13" s="262" t="s">
        <v>186</v>
      </c>
      <c r="C13" s="356"/>
      <c r="D13" s="356"/>
      <c r="E13" s="357"/>
      <c r="F13" s="268" t="s">
        <v>86</v>
      </c>
      <c r="G13" s="269"/>
      <c r="H13" s="269"/>
      <c r="I13" s="269"/>
      <c r="J13" s="269"/>
      <c r="K13" s="269"/>
      <c r="L13" s="269"/>
      <c r="M13" s="270"/>
      <c r="N13" s="455">
        <v>6495</v>
      </c>
      <c r="O13" s="456"/>
      <c r="P13" s="457"/>
      <c r="Q13" s="442">
        <f>N13*A13</f>
        <v>0</v>
      </c>
      <c r="R13" s="443"/>
      <c r="S13" s="213"/>
    </row>
    <row r="14" spans="1:19" s="68" customFormat="1" ht="19.5" customHeight="1" x14ac:dyDescent="0.2">
      <c r="A14" s="92"/>
      <c r="B14" s="458" t="s">
        <v>172</v>
      </c>
      <c r="C14" s="459"/>
      <c r="D14" s="459"/>
      <c r="E14" s="460"/>
      <c r="F14" s="268" t="s">
        <v>162</v>
      </c>
      <c r="G14" s="269"/>
      <c r="H14" s="269"/>
      <c r="I14" s="269"/>
      <c r="J14" s="269"/>
      <c r="K14" s="269"/>
      <c r="L14" s="269"/>
      <c r="M14" s="270"/>
      <c r="N14" s="472">
        <v>7900</v>
      </c>
      <c r="O14" s="473"/>
      <c r="P14" s="474"/>
      <c r="Q14" s="442">
        <f>N14*A14</f>
        <v>0</v>
      </c>
      <c r="R14" s="443"/>
      <c r="S14" s="213"/>
    </row>
    <row r="15" spans="1:19" s="68" customFormat="1" ht="19.5" customHeight="1" x14ac:dyDescent="0.2">
      <c r="A15" s="70"/>
      <c r="B15" s="458" t="s">
        <v>196</v>
      </c>
      <c r="C15" s="459"/>
      <c r="D15" s="459"/>
      <c r="E15" s="460"/>
      <c r="F15" s="268" t="s">
        <v>195</v>
      </c>
      <c r="G15" s="269"/>
      <c r="H15" s="269"/>
      <c r="I15" s="269"/>
      <c r="J15" s="269"/>
      <c r="K15" s="269"/>
      <c r="L15" s="269"/>
      <c r="M15" s="220"/>
      <c r="N15" s="472">
        <v>5995</v>
      </c>
      <c r="O15" s="473"/>
      <c r="P15" s="474"/>
      <c r="Q15" s="442">
        <f t="shared" ref="Q15:Q19" si="0">N15*A15</f>
        <v>0</v>
      </c>
      <c r="R15" s="443"/>
      <c r="S15" s="213"/>
    </row>
    <row r="16" spans="1:19" s="68" customFormat="1" ht="19.5" customHeight="1" x14ac:dyDescent="0.2">
      <c r="A16" s="117"/>
      <c r="B16" s="458" t="s">
        <v>173</v>
      </c>
      <c r="C16" s="459"/>
      <c r="D16" s="459"/>
      <c r="E16" s="460"/>
      <c r="F16" s="467" t="s">
        <v>174</v>
      </c>
      <c r="G16" s="468"/>
      <c r="H16" s="468"/>
      <c r="I16" s="468"/>
      <c r="J16" s="468"/>
      <c r="K16" s="468"/>
      <c r="L16" s="468"/>
      <c r="M16" s="469"/>
      <c r="N16" s="472">
        <v>1300</v>
      </c>
      <c r="O16" s="473"/>
      <c r="P16" s="474"/>
      <c r="Q16" s="442">
        <f t="shared" si="0"/>
        <v>0</v>
      </c>
      <c r="R16" s="443"/>
      <c r="S16" s="213"/>
    </row>
    <row r="17" spans="1:19" s="68" customFormat="1" ht="19.5" customHeight="1" x14ac:dyDescent="0.2">
      <c r="A17" s="117"/>
      <c r="B17" s="458" t="s">
        <v>175</v>
      </c>
      <c r="C17" s="459"/>
      <c r="D17" s="459"/>
      <c r="E17" s="460"/>
      <c r="F17" s="467" t="s">
        <v>176</v>
      </c>
      <c r="G17" s="468"/>
      <c r="H17" s="468"/>
      <c r="I17" s="468"/>
      <c r="J17" s="468"/>
      <c r="K17" s="468"/>
      <c r="L17" s="468"/>
      <c r="M17" s="469"/>
      <c r="N17" s="472">
        <v>1795</v>
      </c>
      <c r="O17" s="473"/>
      <c r="P17" s="474"/>
      <c r="Q17" s="442">
        <f t="shared" si="0"/>
        <v>0</v>
      </c>
      <c r="R17" s="443"/>
      <c r="S17" s="213"/>
    </row>
    <row r="18" spans="1:19" s="68" customFormat="1" ht="19.5" customHeight="1" x14ac:dyDescent="0.2">
      <c r="A18" s="79"/>
      <c r="B18" s="262" t="s">
        <v>177</v>
      </c>
      <c r="C18" s="356"/>
      <c r="D18" s="356"/>
      <c r="E18" s="357"/>
      <c r="F18" s="464" t="s">
        <v>178</v>
      </c>
      <c r="G18" s="465"/>
      <c r="H18" s="465"/>
      <c r="I18" s="465"/>
      <c r="J18" s="465"/>
      <c r="K18" s="465"/>
      <c r="L18" s="465"/>
      <c r="M18" s="466"/>
      <c r="N18" s="455">
        <v>1695</v>
      </c>
      <c r="O18" s="456"/>
      <c r="P18" s="457"/>
      <c r="Q18" s="442">
        <f t="shared" si="0"/>
        <v>0</v>
      </c>
      <c r="R18" s="443"/>
      <c r="S18" s="213"/>
    </row>
    <row r="19" spans="1:19" s="68" customFormat="1" ht="19.5" customHeight="1" x14ac:dyDescent="0.2">
      <c r="A19" s="79"/>
      <c r="B19" s="458" t="s">
        <v>179</v>
      </c>
      <c r="C19" s="459"/>
      <c r="D19" s="459"/>
      <c r="E19" s="460"/>
      <c r="F19" s="467" t="s">
        <v>180</v>
      </c>
      <c r="G19" s="468"/>
      <c r="H19" s="468"/>
      <c r="I19" s="468"/>
      <c r="J19" s="468"/>
      <c r="K19" s="468"/>
      <c r="L19" s="468"/>
      <c r="M19" s="469"/>
      <c r="N19" s="455">
        <v>1300</v>
      </c>
      <c r="O19" s="456"/>
      <c r="P19" s="457"/>
      <c r="Q19" s="442">
        <f t="shared" si="0"/>
        <v>0</v>
      </c>
      <c r="R19" s="443"/>
      <c r="S19" s="213"/>
    </row>
    <row r="20" spans="1:19" s="68" customFormat="1" ht="19.5" customHeight="1" thickBot="1" x14ac:dyDescent="0.25">
      <c r="A20" s="510" t="s">
        <v>152</v>
      </c>
      <c r="B20" s="511"/>
      <c r="C20" s="511"/>
      <c r="D20" s="511"/>
      <c r="E20" s="511"/>
      <c r="F20" s="512"/>
      <c r="G20" s="470"/>
      <c r="H20" s="471"/>
      <c r="I20" s="471"/>
      <c r="J20" s="471"/>
      <c r="K20" s="471"/>
      <c r="L20" s="471"/>
      <c r="M20" s="471"/>
      <c r="N20" s="471"/>
      <c r="O20" s="471"/>
      <c r="P20" s="471"/>
      <c r="Q20" s="471"/>
      <c r="R20" s="214"/>
    </row>
    <row r="21" spans="1:19" s="68" customFormat="1" ht="48.6" customHeight="1" x14ac:dyDescent="0.2">
      <c r="A21" s="172" t="s">
        <v>42</v>
      </c>
      <c r="B21" s="265" t="s">
        <v>211</v>
      </c>
      <c r="C21" s="266"/>
      <c r="D21" s="266"/>
      <c r="E21" s="266"/>
      <c r="F21" s="266"/>
      <c r="G21" s="266"/>
      <c r="H21" s="266"/>
      <c r="I21" s="266"/>
      <c r="J21" s="266"/>
      <c r="K21" s="266"/>
      <c r="L21" s="266"/>
      <c r="M21" s="267"/>
      <c r="N21" s="246" t="s">
        <v>43</v>
      </c>
      <c r="O21" s="247"/>
      <c r="P21" s="248"/>
      <c r="Q21" s="244"/>
      <c r="R21" s="245"/>
    </row>
    <row r="22" spans="1:19" s="68" customFormat="1" ht="19.5" customHeight="1" x14ac:dyDescent="0.2">
      <c r="A22" s="79"/>
      <c r="B22" s="262"/>
      <c r="C22" s="263"/>
      <c r="D22" s="263"/>
      <c r="E22" s="264"/>
      <c r="F22" s="268" t="s">
        <v>210</v>
      </c>
      <c r="G22" s="269"/>
      <c r="H22" s="269"/>
      <c r="I22" s="269"/>
      <c r="J22" s="269"/>
      <c r="K22" s="269"/>
      <c r="L22" s="269"/>
      <c r="M22" s="270"/>
      <c r="N22" s="271">
        <v>7395</v>
      </c>
      <c r="O22" s="272"/>
      <c r="P22" s="273"/>
      <c r="Q22" s="277">
        <f>N22*A22</f>
        <v>0</v>
      </c>
      <c r="R22" s="278"/>
    </row>
    <row r="23" spans="1:19" s="68" customFormat="1" ht="19.5" customHeight="1" thickBot="1" x14ac:dyDescent="0.25">
      <c r="A23" s="79"/>
      <c r="B23" s="262"/>
      <c r="C23" s="263"/>
      <c r="D23" s="263"/>
      <c r="E23" s="264"/>
      <c r="F23" s="268" t="s">
        <v>212</v>
      </c>
      <c r="G23" s="269"/>
      <c r="H23" s="269"/>
      <c r="I23" s="269"/>
      <c r="J23" s="269"/>
      <c r="K23" s="269"/>
      <c r="L23" s="269"/>
      <c r="M23" s="270"/>
      <c r="N23" s="274">
        <v>410</v>
      </c>
      <c r="O23" s="275"/>
      <c r="P23" s="276"/>
      <c r="Q23" s="279">
        <f>N23*A23</f>
        <v>0</v>
      </c>
      <c r="R23" s="280"/>
    </row>
    <row r="24" spans="1:19" ht="19.5" customHeight="1" x14ac:dyDescent="0.2">
      <c r="A24" s="118" t="s">
        <v>42</v>
      </c>
      <c r="B24" s="483" t="s">
        <v>82</v>
      </c>
      <c r="C24" s="484"/>
      <c r="D24" s="484"/>
      <c r="E24" s="484"/>
      <c r="F24" s="513"/>
      <c r="G24" s="513"/>
      <c r="H24" s="513"/>
      <c r="I24" s="513"/>
      <c r="J24" s="513"/>
      <c r="K24" s="513"/>
      <c r="L24" s="513"/>
      <c r="M24" s="503"/>
      <c r="N24" s="327" t="s">
        <v>43</v>
      </c>
      <c r="O24" s="328"/>
      <c r="P24" s="329"/>
      <c r="Q24" s="330"/>
      <c r="R24" s="331"/>
    </row>
    <row r="25" spans="1:19" ht="19.5" customHeight="1" x14ac:dyDescent="0.2">
      <c r="A25" s="119"/>
      <c r="B25" s="353" t="s">
        <v>91</v>
      </c>
      <c r="C25" s="354"/>
      <c r="D25" s="354"/>
      <c r="E25" s="355"/>
      <c r="F25" s="477" t="s">
        <v>83</v>
      </c>
      <c r="G25" s="478"/>
      <c r="H25" s="478"/>
      <c r="I25" s="478"/>
      <c r="J25" s="478"/>
      <c r="K25" s="478"/>
      <c r="L25" s="478"/>
      <c r="M25" s="479"/>
      <c r="N25" s="480" t="s">
        <v>17</v>
      </c>
      <c r="O25" s="481"/>
      <c r="P25" s="482"/>
      <c r="Q25" s="475"/>
      <c r="R25" s="476"/>
    </row>
    <row r="26" spans="1:19" ht="19.5" customHeight="1" x14ac:dyDescent="0.2">
      <c r="A26" s="120"/>
      <c r="B26" s="353" t="s">
        <v>92</v>
      </c>
      <c r="C26" s="354"/>
      <c r="D26" s="354"/>
      <c r="E26" s="355"/>
      <c r="F26" s="477" t="s">
        <v>16</v>
      </c>
      <c r="G26" s="478"/>
      <c r="H26" s="478"/>
      <c r="I26" s="478"/>
      <c r="J26" s="478"/>
      <c r="K26" s="478"/>
      <c r="L26" s="478"/>
      <c r="M26" s="479"/>
      <c r="N26" s="461">
        <v>7450</v>
      </c>
      <c r="O26" s="462"/>
      <c r="P26" s="463"/>
      <c r="Q26" s="475">
        <f>N26*A26</f>
        <v>0</v>
      </c>
      <c r="R26" s="476"/>
    </row>
    <row r="27" spans="1:19" ht="19.5" customHeight="1" x14ac:dyDescent="0.2">
      <c r="A27" s="119"/>
      <c r="B27" s="353" t="s">
        <v>126</v>
      </c>
      <c r="C27" s="354"/>
      <c r="D27" s="354"/>
      <c r="E27" s="355"/>
      <c r="F27" s="477" t="s">
        <v>79</v>
      </c>
      <c r="G27" s="478"/>
      <c r="H27" s="478"/>
      <c r="I27" s="478"/>
      <c r="J27" s="478"/>
      <c r="K27" s="478"/>
      <c r="L27" s="478"/>
      <c r="M27" s="479"/>
      <c r="N27" s="461">
        <v>7450</v>
      </c>
      <c r="O27" s="462"/>
      <c r="P27" s="463"/>
      <c r="Q27" s="475">
        <f>N27*A27</f>
        <v>0</v>
      </c>
      <c r="R27" s="476"/>
    </row>
    <row r="28" spans="1:19" ht="19.5" customHeight="1" x14ac:dyDescent="0.2">
      <c r="A28" s="99"/>
      <c r="B28" s="262" t="s">
        <v>93</v>
      </c>
      <c r="C28" s="356"/>
      <c r="D28" s="356"/>
      <c r="E28" s="357"/>
      <c r="F28" s="268" t="s">
        <v>80</v>
      </c>
      <c r="G28" s="269"/>
      <c r="H28" s="269"/>
      <c r="I28" s="269"/>
      <c r="J28" s="269"/>
      <c r="K28" s="269"/>
      <c r="L28" s="269"/>
      <c r="M28" s="270"/>
      <c r="N28" s="315">
        <v>12450</v>
      </c>
      <c r="O28" s="316"/>
      <c r="P28" s="317"/>
      <c r="Q28" s="297">
        <f>N28*A28</f>
        <v>0</v>
      </c>
      <c r="R28" s="298"/>
    </row>
    <row r="29" spans="1:19" ht="19.5" customHeight="1" x14ac:dyDescent="0.2">
      <c r="A29" s="116"/>
      <c r="B29" s="262" t="s">
        <v>94</v>
      </c>
      <c r="C29" s="356"/>
      <c r="D29" s="356"/>
      <c r="E29" s="357"/>
      <c r="F29" s="268" t="s">
        <v>81</v>
      </c>
      <c r="G29" s="269"/>
      <c r="H29" s="269"/>
      <c r="I29" s="269"/>
      <c r="J29" s="269"/>
      <c r="K29" s="269"/>
      <c r="L29" s="269"/>
      <c r="M29" s="270"/>
      <c r="N29" s="271">
        <v>22995</v>
      </c>
      <c r="O29" s="272"/>
      <c r="P29" s="317"/>
      <c r="Q29" s="297">
        <f>N29*A29</f>
        <v>0</v>
      </c>
      <c r="R29" s="298"/>
    </row>
    <row r="30" spans="1:19" s="66" customFormat="1" ht="19.5" customHeight="1" thickBot="1" x14ac:dyDescent="0.3">
      <c r="A30" s="116"/>
      <c r="B30" s="262" t="s">
        <v>119</v>
      </c>
      <c r="C30" s="356"/>
      <c r="D30" s="356"/>
      <c r="E30" s="357"/>
      <c r="F30" s="268" t="s">
        <v>187</v>
      </c>
      <c r="G30" s="269"/>
      <c r="H30" s="269"/>
      <c r="I30" s="269"/>
      <c r="J30" s="269"/>
      <c r="K30" s="269"/>
      <c r="L30" s="269"/>
      <c r="M30" s="270"/>
      <c r="N30" s="315">
        <v>58500</v>
      </c>
      <c r="O30" s="316"/>
      <c r="P30" s="317"/>
      <c r="Q30" s="297">
        <f>N30*A30</f>
        <v>0</v>
      </c>
      <c r="R30" s="298"/>
    </row>
    <row r="31" spans="1:19" ht="19.5" customHeight="1" x14ac:dyDescent="0.2">
      <c r="A31" s="118" t="s">
        <v>42</v>
      </c>
      <c r="B31" s="483" t="s">
        <v>85</v>
      </c>
      <c r="C31" s="484"/>
      <c r="D31" s="484"/>
      <c r="E31" s="484"/>
      <c r="F31" s="484"/>
      <c r="G31" s="484"/>
      <c r="H31" s="484"/>
      <c r="I31" s="484"/>
      <c r="J31" s="484"/>
      <c r="K31" s="484"/>
      <c r="L31" s="484"/>
      <c r="M31" s="329"/>
      <c r="N31" s="327" t="s">
        <v>43</v>
      </c>
      <c r="O31" s="328"/>
      <c r="P31" s="329"/>
      <c r="Q31" s="330"/>
      <c r="R31" s="331"/>
    </row>
    <row r="32" spans="1:19" ht="19.5" customHeight="1" x14ac:dyDescent="0.2">
      <c r="A32" s="119"/>
      <c r="B32" s="353" t="s">
        <v>126</v>
      </c>
      <c r="C32" s="354"/>
      <c r="D32" s="354"/>
      <c r="E32" s="355"/>
      <c r="F32" s="477" t="s">
        <v>63</v>
      </c>
      <c r="G32" s="478"/>
      <c r="H32" s="478"/>
      <c r="I32" s="478"/>
      <c r="J32" s="478"/>
      <c r="K32" s="478"/>
      <c r="L32" s="478"/>
      <c r="M32" s="479"/>
      <c r="N32" s="480" t="s">
        <v>17</v>
      </c>
      <c r="O32" s="481"/>
      <c r="P32" s="482"/>
      <c r="Q32" s="475"/>
      <c r="R32" s="476"/>
    </row>
    <row r="33" spans="1:20" ht="19.5" customHeight="1" x14ac:dyDescent="0.2">
      <c r="A33" s="99"/>
      <c r="B33" s="262" t="s">
        <v>93</v>
      </c>
      <c r="C33" s="356"/>
      <c r="D33" s="356"/>
      <c r="E33" s="357"/>
      <c r="F33" s="268" t="s">
        <v>80</v>
      </c>
      <c r="G33" s="269"/>
      <c r="H33" s="269"/>
      <c r="I33" s="269"/>
      <c r="J33" s="269"/>
      <c r="K33" s="269"/>
      <c r="L33" s="269"/>
      <c r="M33" s="270"/>
      <c r="N33" s="315">
        <v>6495</v>
      </c>
      <c r="O33" s="316"/>
      <c r="P33" s="317"/>
      <c r="Q33" s="297">
        <f>N33*A33</f>
        <v>0</v>
      </c>
      <c r="R33" s="298"/>
    </row>
    <row r="34" spans="1:20" ht="19.5" customHeight="1" x14ac:dyDescent="0.2">
      <c r="A34" s="99"/>
      <c r="B34" s="262" t="s">
        <v>94</v>
      </c>
      <c r="C34" s="356"/>
      <c r="D34" s="356"/>
      <c r="E34" s="357"/>
      <c r="F34" s="268" t="s">
        <v>81</v>
      </c>
      <c r="G34" s="269"/>
      <c r="H34" s="269"/>
      <c r="I34" s="269"/>
      <c r="J34" s="269"/>
      <c r="K34" s="269"/>
      <c r="L34" s="269"/>
      <c r="M34" s="270"/>
      <c r="N34" s="271">
        <v>17995</v>
      </c>
      <c r="O34" s="272"/>
      <c r="P34" s="317"/>
      <c r="Q34" s="297">
        <f>N34*A34</f>
        <v>0</v>
      </c>
      <c r="R34" s="298"/>
    </row>
    <row r="35" spans="1:20" s="66" customFormat="1" ht="19.5" customHeight="1" x14ac:dyDescent="0.25">
      <c r="A35" s="99"/>
      <c r="B35" s="262" t="s">
        <v>119</v>
      </c>
      <c r="C35" s="356"/>
      <c r="D35" s="356"/>
      <c r="E35" s="357"/>
      <c r="F35" s="268" t="s">
        <v>187</v>
      </c>
      <c r="G35" s="269"/>
      <c r="H35" s="269"/>
      <c r="I35" s="269"/>
      <c r="J35" s="269"/>
      <c r="K35" s="269"/>
      <c r="L35" s="269"/>
      <c r="M35" s="270"/>
      <c r="N35" s="315">
        <v>50900</v>
      </c>
      <c r="O35" s="316"/>
      <c r="P35" s="317"/>
      <c r="Q35" s="297">
        <f>N35*A35</f>
        <v>0</v>
      </c>
      <c r="R35" s="298"/>
    </row>
    <row r="36" spans="1:20" s="66" customFormat="1" ht="19.5" customHeight="1" thickBot="1" x14ac:dyDescent="0.3">
      <c r="A36" s="318" t="s">
        <v>131</v>
      </c>
      <c r="B36" s="319"/>
      <c r="C36" s="319"/>
      <c r="D36" s="319"/>
      <c r="E36" s="319"/>
      <c r="F36" s="319"/>
      <c r="G36" s="319"/>
      <c r="H36" s="320"/>
      <c r="I36" s="188" t="s">
        <v>132</v>
      </c>
      <c r="J36" s="185" t="s">
        <v>133</v>
      </c>
      <c r="K36" s="186" t="s">
        <v>134</v>
      </c>
      <c r="L36" s="321"/>
      <c r="M36" s="322"/>
      <c r="N36" s="322"/>
      <c r="O36" s="322"/>
      <c r="P36" s="322"/>
      <c r="Q36" s="322"/>
      <c r="R36" s="323"/>
    </row>
    <row r="37" spans="1:20" ht="19.5" customHeight="1" x14ac:dyDescent="0.2">
      <c r="A37" s="121" t="s">
        <v>42</v>
      </c>
      <c r="B37" s="332" t="s">
        <v>78</v>
      </c>
      <c r="C37" s="333"/>
      <c r="D37" s="333"/>
      <c r="E37" s="333"/>
      <c r="F37" s="333"/>
      <c r="G37" s="333"/>
      <c r="H37" s="333"/>
      <c r="I37" s="333"/>
      <c r="J37" s="333"/>
      <c r="K37" s="333"/>
      <c r="L37" s="333"/>
      <c r="M37" s="334"/>
      <c r="N37" s="327" t="s">
        <v>43</v>
      </c>
      <c r="O37" s="328"/>
      <c r="P37" s="329"/>
      <c r="Q37" s="330"/>
      <c r="R37" s="331"/>
    </row>
    <row r="38" spans="1:20" ht="19.5" customHeight="1" x14ac:dyDescent="0.2">
      <c r="A38" s="70"/>
      <c r="B38" s="305" t="s">
        <v>149</v>
      </c>
      <c r="C38" s="306"/>
      <c r="D38" s="306"/>
      <c r="E38" s="307"/>
      <c r="F38" s="308" t="s">
        <v>84</v>
      </c>
      <c r="G38" s="309"/>
      <c r="H38" s="310"/>
      <c r="I38" s="310"/>
      <c r="J38" s="310"/>
      <c r="K38" s="310"/>
      <c r="L38" s="310"/>
      <c r="M38" s="311"/>
      <c r="N38" s="324" t="s">
        <v>17</v>
      </c>
      <c r="O38" s="325"/>
      <c r="P38" s="326"/>
      <c r="Q38" s="297"/>
      <c r="R38" s="298"/>
    </row>
    <row r="39" spans="1:20" ht="19.5" customHeight="1" x14ac:dyDescent="0.2">
      <c r="A39" s="70"/>
      <c r="B39" s="305" t="s">
        <v>150</v>
      </c>
      <c r="C39" s="306"/>
      <c r="D39" s="306"/>
      <c r="E39" s="307"/>
      <c r="F39" s="308" t="s">
        <v>71</v>
      </c>
      <c r="G39" s="309"/>
      <c r="H39" s="310"/>
      <c r="I39" s="310"/>
      <c r="J39" s="310"/>
      <c r="K39" s="310"/>
      <c r="L39" s="310"/>
      <c r="M39" s="311"/>
      <c r="N39" s="312">
        <v>795</v>
      </c>
      <c r="O39" s="313"/>
      <c r="P39" s="314"/>
      <c r="Q39" s="297">
        <f>SUM(A39*N39)</f>
        <v>0</v>
      </c>
      <c r="R39" s="298"/>
    </row>
    <row r="40" spans="1:20" ht="19.5" customHeight="1" x14ac:dyDescent="0.2">
      <c r="A40" s="70"/>
      <c r="B40" s="305">
        <v>28433</v>
      </c>
      <c r="C40" s="306"/>
      <c r="D40" s="306"/>
      <c r="E40" s="307"/>
      <c r="F40" s="308" t="s">
        <v>197</v>
      </c>
      <c r="G40" s="309"/>
      <c r="H40" s="310"/>
      <c r="I40" s="310"/>
      <c r="J40" s="310"/>
      <c r="K40" s="310"/>
      <c r="L40" s="310"/>
      <c r="M40" s="311"/>
      <c r="N40" s="312">
        <f>795+895</f>
        <v>1690</v>
      </c>
      <c r="O40" s="313"/>
      <c r="P40" s="314"/>
      <c r="Q40" s="297">
        <f>SUM(A40*N40)</f>
        <v>0</v>
      </c>
      <c r="R40" s="298"/>
      <c r="T40" s="228"/>
    </row>
    <row r="41" spans="1:20" ht="19.5" customHeight="1" x14ac:dyDescent="0.2">
      <c r="A41" s="216"/>
      <c r="B41" s="262" t="s">
        <v>151</v>
      </c>
      <c r="C41" s="356"/>
      <c r="D41" s="356"/>
      <c r="E41" s="357"/>
      <c r="F41" s="268" t="s">
        <v>77</v>
      </c>
      <c r="G41" s="269"/>
      <c r="H41" s="358"/>
      <c r="I41" s="358"/>
      <c r="J41" s="358"/>
      <c r="K41" s="358"/>
      <c r="L41" s="358"/>
      <c r="M41" s="359"/>
      <c r="N41" s="360">
        <v>995</v>
      </c>
      <c r="O41" s="361"/>
      <c r="P41" s="362"/>
      <c r="Q41" s="297">
        <f>N41*A41</f>
        <v>0</v>
      </c>
      <c r="R41" s="298"/>
    </row>
    <row r="42" spans="1:20" ht="19.5" customHeight="1" x14ac:dyDescent="0.2">
      <c r="A42" s="216"/>
      <c r="B42" s="262" t="s">
        <v>163</v>
      </c>
      <c r="C42" s="356"/>
      <c r="D42" s="356"/>
      <c r="E42" s="357"/>
      <c r="F42" s="268" t="s">
        <v>164</v>
      </c>
      <c r="G42" s="269"/>
      <c r="H42" s="358"/>
      <c r="I42" s="358"/>
      <c r="J42" s="358"/>
      <c r="K42" s="358"/>
      <c r="L42" s="358"/>
      <c r="M42" s="359"/>
      <c r="N42" s="360">
        <v>1790</v>
      </c>
      <c r="O42" s="361"/>
      <c r="P42" s="362"/>
      <c r="Q42" s="297">
        <f>N42*A42</f>
        <v>0</v>
      </c>
      <c r="R42" s="298"/>
      <c r="T42" s="228"/>
    </row>
    <row r="43" spans="1:20" ht="19.5" customHeight="1" x14ac:dyDescent="0.2">
      <c r="A43" s="92"/>
      <c r="B43" s="262" t="s">
        <v>200</v>
      </c>
      <c r="C43" s="356"/>
      <c r="D43" s="356"/>
      <c r="E43" s="357"/>
      <c r="F43" s="308" t="s">
        <v>193</v>
      </c>
      <c r="G43" s="309"/>
      <c r="H43" s="310"/>
      <c r="I43" s="310"/>
      <c r="J43" s="310"/>
      <c r="K43" s="310"/>
      <c r="L43" s="310"/>
      <c r="M43" s="311"/>
      <c r="N43" s="360">
        <v>2790</v>
      </c>
      <c r="O43" s="361"/>
      <c r="P43" s="362"/>
      <c r="Q43" s="297">
        <f>N43*A43</f>
        <v>0</v>
      </c>
      <c r="R43" s="298"/>
      <c r="T43" s="228"/>
    </row>
    <row r="44" spans="1:20" ht="19.5" customHeight="1" thickBot="1" x14ac:dyDescent="0.25">
      <c r="A44" s="222"/>
      <c r="B44" s="262" t="s">
        <v>201</v>
      </c>
      <c r="C44" s="356"/>
      <c r="D44" s="356"/>
      <c r="E44" s="357"/>
      <c r="F44" s="308" t="s">
        <v>194</v>
      </c>
      <c r="G44" s="309"/>
      <c r="H44" s="310"/>
      <c r="I44" s="310"/>
      <c r="J44" s="310"/>
      <c r="K44" s="310"/>
      <c r="L44" s="310"/>
      <c r="M44" s="311"/>
      <c r="N44" s="360">
        <v>3490</v>
      </c>
      <c r="O44" s="361"/>
      <c r="P44" s="362"/>
      <c r="Q44" s="297">
        <f>N44*A44</f>
        <v>0</v>
      </c>
      <c r="R44" s="298"/>
      <c r="T44" s="228"/>
    </row>
    <row r="45" spans="1:20" ht="19.5" customHeight="1" x14ac:dyDescent="0.2">
      <c r="A45" s="121" t="s">
        <v>42</v>
      </c>
      <c r="B45" s="332" t="s">
        <v>121</v>
      </c>
      <c r="C45" s="333"/>
      <c r="D45" s="333"/>
      <c r="E45" s="333"/>
      <c r="F45" s="333"/>
      <c r="G45" s="333"/>
      <c r="H45" s="333"/>
      <c r="I45" s="333"/>
      <c r="J45" s="333"/>
      <c r="K45" s="333"/>
      <c r="L45" s="333"/>
      <c r="M45" s="334"/>
      <c r="N45" s="327" t="s">
        <v>43</v>
      </c>
      <c r="O45" s="328"/>
      <c r="P45" s="329"/>
      <c r="Q45" s="330"/>
      <c r="R45" s="331"/>
    </row>
    <row r="46" spans="1:20" ht="19.5" customHeight="1" x14ac:dyDescent="0.2">
      <c r="A46" s="70"/>
      <c r="B46" s="305" t="s">
        <v>123</v>
      </c>
      <c r="C46" s="306"/>
      <c r="D46" s="306"/>
      <c r="E46" s="307"/>
      <c r="F46" s="308" t="s">
        <v>191</v>
      </c>
      <c r="G46" s="309"/>
      <c r="H46" s="310"/>
      <c r="I46" s="310"/>
      <c r="J46" s="310"/>
      <c r="K46" s="310"/>
      <c r="L46" s="310"/>
      <c r="M46" s="311"/>
      <c r="N46" s="324" t="s">
        <v>17</v>
      </c>
      <c r="O46" s="325"/>
      <c r="P46" s="326"/>
      <c r="Q46" s="297"/>
      <c r="R46" s="298"/>
    </row>
    <row r="47" spans="1:20" ht="19.5" customHeight="1" x14ac:dyDescent="0.2">
      <c r="A47" s="70"/>
      <c r="B47" s="262" t="s">
        <v>124</v>
      </c>
      <c r="C47" s="356"/>
      <c r="D47" s="356"/>
      <c r="E47" s="357"/>
      <c r="F47" s="308" t="s">
        <v>192</v>
      </c>
      <c r="G47" s="309"/>
      <c r="H47" s="310"/>
      <c r="I47" s="310"/>
      <c r="J47" s="310"/>
      <c r="K47" s="310"/>
      <c r="L47" s="310"/>
      <c r="M47" s="311"/>
      <c r="N47" s="324" t="s">
        <v>17</v>
      </c>
      <c r="O47" s="325"/>
      <c r="P47" s="326"/>
      <c r="Q47" s="170"/>
      <c r="R47" s="171"/>
    </row>
    <row r="48" spans="1:20" ht="19.5" customHeight="1" x14ac:dyDescent="0.2">
      <c r="A48" s="70"/>
      <c r="B48" s="262" t="s">
        <v>122</v>
      </c>
      <c r="C48" s="356"/>
      <c r="D48" s="356"/>
      <c r="E48" s="357"/>
      <c r="F48" s="308" t="s">
        <v>188</v>
      </c>
      <c r="G48" s="309"/>
      <c r="H48" s="310"/>
      <c r="I48" s="310"/>
      <c r="J48" s="310"/>
      <c r="K48" s="310"/>
      <c r="L48" s="310"/>
      <c r="M48" s="311"/>
      <c r="N48" s="312">
        <v>595</v>
      </c>
      <c r="O48" s="313"/>
      <c r="P48" s="314"/>
      <c r="Q48" s="297">
        <f>SUM(A48*N48)</f>
        <v>0</v>
      </c>
      <c r="R48" s="298"/>
    </row>
    <row r="49" spans="1:26" ht="19.5" customHeight="1" x14ac:dyDescent="0.2">
      <c r="A49" s="70"/>
      <c r="B49" s="262">
        <v>28207</v>
      </c>
      <c r="C49" s="356"/>
      <c r="D49" s="356"/>
      <c r="E49" s="357"/>
      <c r="F49" s="308" t="s">
        <v>189</v>
      </c>
      <c r="G49" s="309"/>
      <c r="H49" s="310"/>
      <c r="I49" s="310"/>
      <c r="J49" s="310"/>
      <c r="K49" s="310"/>
      <c r="L49" s="310"/>
      <c r="M49" s="311"/>
      <c r="N49" s="312">
        <v>1495</v>
      </c>
      <c r="O49" s="313"/>
      <c r="P49" s="314"/>
      <c r="Q49" s="297">
        <f>SUM(A49*N49)</f>
        <v>0</v>
      </c>
      <c r="R49" s="298"/>
    </row>
    <row r="50" spans="1:26" ht="19.5" customHeight="1" thickBot="1" x14ac:dyDescent="0.25">
      <c r="A50" s="70"/>
      <c r="B50" s="262">
        <v>28206</v>
      </c>
      <c r="C50" s="356"/>
      <c r="D50" s="356"/>
      <c r="E50" s="357"/>
      <c r="F50" s="308" t="s">
        <v>190</v>
      </c>
      <c r="G50" s="309"/>
      <c r="H50" s="310"/>
      <c r="I50" s="310"/>
      <c r="J50" s="310"/>
      <c r="K50" s="310"/>
      <c r="L50" s="310"/>
      <c r="M50" s="311"/>
      <c r="N50" s="312">
        <v>1495</v>
      </c>
      <c r="O50" s="313"/>
      <c r="P50" s="314"/>
      <c r="Q50" s="297">
        <f>SUM(A50*N50)</f>
        <v>0</v>
      </c>
      <c r="R50" s="298"/>
    </row>
    <row r="51" spans="1:26" ht="33.6" customHeight="1" x14ac:dyDescent="0.2">
      <c r="A51" s="172" t="s">
        <v>42</v>
      </c>
      <c r="B51" s="332" t="s">
        <v>182</v>
      </c>
      <c r="C51" s="333"/>
      <c r="D51" s="333"/>
      <c r="E51" s="333"/>
      <c r="F51" s="333"/>
      <c r="G51" s="333"/>
      <c r="H51" s="333"/>
      <c r="I51" s="333"/>
      <c r="J51" s="333"/>
      <c r="K51" s="333"/>
      <c r="L51" s="333"/>
      <c r="M51" s="334"/>
      <c r="N51" s="327" t="s">
        <v>43</v>
      </c>
      <c r="O51" s="328"/>
      <c r="P51" s="329"/>
      <c r="Q51" s="330"/>
      <c r="R51" s="331"/>
    </row>
    <row r="52" spans="1:26" ht="19.5" customHeight="1" thickBot="1" x14ac:dyDescent="0.25">
      <c r="A52" s="79"/>
      <c r="B52" s="262" t="s">
        <v>120</v>
      </c>
      <c r="C52" s="263"/>
      <c r="D52" s="263"/>
      <c r="E52" s="264"/>
      <c r="F52" s="268" t="s">
        <v>15</v>
      </c>
      <c r="G52" s="269"/>
      <c r="H52" s="358"/>
      <c r="I52" s="358"/>
      <c r="J52" s="358"/>
      <c r="K52" s="358"/>
      <c r="L52" s="358"/>
      <c r="M52" s="359"/>
      <c r="N52" s="271">
        <v>650</v>
      </c>
      <c r="O52" s="272"/>
      <c r="P52" s="317"/>
      <c r="Q52" s="297">
        <f>N52*A52</f>
        <v>0</v>
      </c>
      <c r="R52" s="298"/>
    </row>
    <row r="53" spans="1:26" ht="19.5" customHeight="1" x14ac:dyDescent="0.2">
      <c r="A53" s="118" t="s">
        <v>42</v>
      </c>
      <c r="B53" s="332" t="s">
        <v>76</v>
      </c>
      <c r="C53" s="333"/>
      <c r="D53" s="333"/>
      <c r="E53" s="333"/>
      <c r="F53" s="333"/>
      <c r="G53" s="333"/>
      <c r="H53" s="333"/>
      <c r="I53" s="333"/>
      <c r="J53" s="333"/>
      <c r="K53" s="333"/>
      <c r="L53" s="333"/>
      <c r="M53" s="334"/>
      <c r="N53" s="327" t="s">
        <v>43</v>
      </c>
      <c r="O53" s="328"/>
      <c r="P53" s="329"/>
      <c r="Q53" s="330"/>
      <c r="R53" s="331"/>
    </row>
    <row r="54" spans="1:26" ht="26.25" customHeight="1" x14ac:dyDescent="0.2">
      <c r="A54" s="243"/>
      <c r="B54" s="342" t="s">
        <v>138</v>
      </c>
      <c r="C54" s="342"/>
      <c r="D54" s="342"/>
      <c r="E54" s="343"/>
      <c r="F54" s="287" t="s">
        <v>185</v>
      </c>
      <c r="G54" s="288"/>
      <c r="H54" s="288"/>
      <c r="I54" s="288"/>
      <c r="J54" s="288"/>
      <c r="K54" s="288"/>
      <c r="L54" s="288"/>
      <c r="M54" s="289"/>
      <c r="N54" s="335">
        <v>130</v>
      </c>
      <c r="O54" s="336"/>
      <c r="P54" s="337"/>
      <c r="Q54" s="297">
        <f t="shared" ref="Q54:Q61" si="1">N54*A54</f>
        <v>0</v>
      </c>
      <c r="R54" s="298"/>
    </row>
    <row r="55" spans="1:26" ht="19.899999999999999" customHeight="1" x14ac:dyDescent="0.2">
      <c r="A55" s="152"/>
      <c r="B55" s="353" t="s">
        <v>90</v>
      </c>
      <c r="C55" s="354"/>
      <c r="D55" s="354"/>
      <c r="E55" s="355"/>
      <c r="F55" s="353" t="s">
        <v>22</v>
      </c>
      <c r="G55" s="354"/>
      <c r="H55" s="354"/>
      <c r="I55" s="354"/>
      <c r="J55" s="354"/>
      <c r="K55" s="354"/>
      <c r="L55" s="354"/>
      <c r="M55" s="355"/>
      <c r="N55" s="299">
        <v>705</v>
      </c>
      <c r="O55" s="300"/>
      <c r="P55" s="301"/>
      <c r="Q55" s="260">
        <f t="shared" si="1"/>
        <v>0</v>
      </c>
      <c r="R55" s="261"/>
    </row>
    <row r="56" spans="1:26" ht="19.899999999999999" customHeight="1" x14ac:dyDescent="0.2">
      <c r="A56" s="152"/>
      <c r="B56" s="353" t="s">
        <v>96</v>
      </c>
      <c r="C56" s="354"/>
      <c r="D56" s="354"/>
      <c r="E56" s="355"/>
      <c r="F56" s="353" t="s">
        <v>97</v>
      </c>
      <c r="G56" s="354"/>
      <c r="H56" s="354"/>
      <c r="I56" s="354"/>
      <c r="J56" s="354"/>
      <c r="K56" s="354"/>
      <c r="L56" s="354"/>
      <c r="M56" s="355"/>
      <c r="N56" s="299">
        <v>155</v>
      </c>
      <c r="O56" s="300"/>
      <c r="P56" s="301"/>
      <c r="Q56" s="260">
        <f t="shared" si="1"/>
        <v>0</v>
      </c>
      <c r="R56" s="261"/>
    </row>
    <row r="57" spans="1:26" ht="43.9" customHeight="1" x14ac:dyDescent="0.2">
      <c r="A57" s="243"/>
      <c r="B57" s="284" t="s">
        <v>207</v>
      </c>
      <c r="C57" s="285"/>
      <c r="D57" s="285"/>
      <c r="E57" s="286"/>
      <c r="F57" s="287" t="s">
        <v>208</v>
      </c>
      <c r="G57" s="288"/>
      <c r="H57" s="288"/>
      <c r="I57" s="288"/>
      <c r="J57" s="288"/>
      <c r="K57" s="288"/>
      <c r="L57" s="288"/>
      <c r="M57" s="289"/>
      <c r="N57" s="299">
        <v>95</v>
      </c>
      <c r="O57" s="300"/>
      <c r="P57" s="301"/>
      <c r="Q57" s="260">
        <f t="shared" si="1"/>
        <v>0</v>
      </c>
      <c r="R57" s="261"/>
    </row>
    <row r="58" spans="1:26" ht="26.25" customHeight="1" x14ac:dyDescent="0.2">
      <c r="A58" s="79"/>
      <c r="B58" s="284"/>
      <c r="C58" s="285"/>
      <c r="D58" s="285"/>
      <c r="E58" s="286"/>
      <c r="F58" s="290"/>
      <c r="G58" s="291"/>
      <c r="H58" s="292"/>
      <c r="I58" s="292"/>
      <c r="J58" s="292"/>
      <c r="K58" s="292"/>
      <c r="L58" s="292"/>
      <c r="M58" s="293"/>
      <c r="N58" s="294"/>
      <c r="O58" s="295"/>
      <c r="P58" s="296"/>
      <c r="Q58" s="297">
        <f t="shared" si="1"/>
        <v>0</v>
      </c>
      <c r="R58" s="298"/>
    </row>
    <row r="59" spans="1:26" ht="19.5" customHeight="1" x14ac:dyDescent="0.2">
      <c r="A59" s="79"/>
      <c r="B59" s="284"/>
      <c r="C59" s="285"/>
      <c r="D59" s="285"/>
      <c r="E59" s="286"/>
      <c r="F59" s="290"/>
      <c r="G59" s="291"/>
      <c r="H59" s="292"/>
      <c r="I59" s="292"/>
      <c r="J59" s="292"/>
      <c r="K59" s="292"/>
      <c r="L59" s="292"/>
      <c r="M59" s="293"/>
      <c r="N59" s="294"/>
      <c r="O59" s="295"/>
      <c r="P59" s="296"/>
      <c r="Q59" s="297">
        <f t="shared" si="1"/>
        <v>0</v>
      </c>
      <c r="R59" s="298"/>
    </row>
    <row r="60" spans="1:26" ht="4.5" hidden="1" customHeight="1" x14ac:dyDescent="0.2">
      <c r="A60" s="79"/>
      <c r="B60" s="284"/>
      <c r="C60" s="285"/>
      <c r="D60" s="285"/>
      <c r="E60" s="286"/>
      <c r="F60" s="290"/>
      <c r="G60" s="291"/>
      <c r="H60" s="292"/>
      <c r="I60" s="292"/>
      <c r="J60" s="292"/>
      <c r="K60" s="292"/>
      <c r="L60" s="292"/>
      <c r="M60" s="293"/>
      <c r="N60" s="302"/>
      <c r="O60" s="303"/>
      <c r="P60" s="304"/>
      <c r="Q60" s="297">
        <f t="shared" si="1"/>
        <v>0</v>
      </c>
      <c r="R60" s="298"/>
    </row>
    <row r="61" spans="1:26" ht="19.5" customHeight="1" thickBot="1" x14ac:dyDescent="0.25">
      <c r="A61" s="71"/>
      <c r="B61" s="339"/>
      <c r="C61" s="340"/>
      <c r="D61" s="340"/>
      <c r="E61" s="341"/>
      <c r="F61" s="349"/>
      <c r="G61" s="350"/>
      <c r="H61" s="351"/>
      <c r="I61" s="351"/>
      <c r="J61" s="351"/>
      <c r="K61" s="351"/>
      <c r="L61" s="351"/>
      <c r="M61" s="352"/>
      <c r="N61" s="344"/>
      <c r="O61" s="345"/>
      <c r="P61" s="346"/>
      <c r="Q61" s="347">
        <f t="shared" si="1"/>
        <v>0</v>
      </c>
      <c r="R61" s="348"/>
      <c r="V61" s="338"/>
      <c r="W61" s="338"/>
      <c r="X61" s="338"/>
      <c r="Y61" s="338"/>
      <c r="Z61" s="338"/>
    </row>
    <row r="62" spans="1:26" ht="12.6" customHeight="1" thickBot="1" x14ac:dyDescent="0.25">
      <c r="A62" s="411" t="s">
        <v>51</v>
      </c>
      <c r="B62" s="412"/>
      <c r="C62" s="412"/>
      <c r="D62" s="412"/>
      <c r="E62" s="412"/>
      <c r="F62" s="412"/>
      <c r="G62" s="412"/>
      <c r="H62" s="412"/>
      <c r="I62" s="412"/>
      <c r="J62" s="412"/>
      <c r="K62" s="412"/>
      <c r="L62" s="72"/>
      <c r="M62" s="72"/>
      <c r="N62" s="73"/>
      <c r="O62" s="73"/>
      <c r="P62" s="74"/>
      <c r="Q62" s="75"/>
      <c r="R62" s="76"/>
      <c r="V62" s="367"/>
      <c r="W62" s="367"/>
      <c r="X62" s="77"/>
      <c r="Y62" s="367"/>
      <c r="Z62" s="367"/>
    </row>
    <row r="63" spans="1:26" ht="29.65" customHeight="1" thickBot="1" x14ac:dyDescent="0.3">
      <c r="A63" s="383" t="s">
        <v>153</v>
      </c>
      <c r="B63" s="384"/>
      <c r="C63" s="385"/>
      <c r="D63" s="203"/>
      <c r="E63" s="386" t="s">
        <v>154</v>
      </c>
      <c r="F63" s="387"/>
      <c r="G63" s="387"/>
      <c r="H63" s="388"/>
      <c r="I63" s="379" t="s">
        <v>168</v>
      </c>
      <c r="J63" s="380"/>
      <c r="K63" s="380"/>
      <c r="L63" s="381"/>
      <c r="M63" s="372" t="s">
        <v>8</v>
      </c>
      <c r="N63" s="372"/>
      <c r="O63" s="372"/>
      <c r="P63" s="372"/>
      <c r="Q63" s="373">
        <f>Q9+SUM(Q13:R61)</f>
        <v>0</v>
      </c>
      <c r="R63" s="374"/>
      <c r="V63" s="368"/>
      <c r="W63" s="368"/>
      <c r="X63" s="78"/>
      <c r="Y63" s="369"/>
      <c r="Z63" s="369"/>
    </row>
    <row r="64" spans="1:26" ht="28.9" customHeight="1" thickBot="1" x14ac:dyDescent="0.3">
      <c r="A64" s="364" t="s">
        <v>155</v>
      </c>
      <c r="B64" s="392" t="s">
        <v>135</v>
      </c>
      <c r="C64" s="394"/>
      <c r="D64" s="204"/>
      <c r="E64" s="205" t="s">
        <v>156</v>
      </c>
      <c r="F64" s="217"/>
      <c r="G64" s="206" t="s">
        <v>157</v>
      </c>
      <c r="H64" s="207"/>
      <c r="I64" s="218" t="s">
        <v>169</v>
      </c>
      <c r="J64" s="223"/>
      <c r="K64" s="219" t="s">
        <v>170</v>
      </c>
      <c r="L64" s="224"/>
      <c r="M64" s="389" t="s">
        <v>14</v>
      </c>
      <c r="N64" s="389"/>
      <c r="O64" s="389"/>
      <c r="P64" s="389"/>
      <c r="Q64" s="390">
        <f>Options!O36</f>
        <v>0</v>
      </c>
      <c r="R64" s="391"/>
      <c r="V64" s="368"/>
      <c r="W64" s="368"/>
      <c r="X64" s="78"/>
      <c r="Y64" s="369"/>
      <c r="Z64" s="369"/>
    </row>
    <row r="65" spans="1:26" ht="19.149999999999999" customHeight="1" x14ac:dyDescent="0.25">
      <c r="A65" s="365"/>
      <c r="B65" s="393"/>
      <c r="C65" s="395"/>
      <c r="D65" s="204"/>
      <c r="E65" s="396" t="s">
        <v>158</v>
      </c>
      <c r="F65" s="397"/>
      <c r="G65" s="398"/>
      <c r="H65" s="281"/>
      <c r="I65" s="241"/>
      <c r="J65" s="242"/>
      <c r="K65" s="241"/>
      <c r="L65" s="109"/>
      <c r="M65" s="389" t="s">
        <v>206</v>
      </c>
      <c r="N65" s="389"/>
      <c r="O65" s="389"/>
      <c r="P65" s="389"/>
      <c r="Q65" s="390">
        <f>Q64+Q63</f>
        <v>0</v>
      </c>
      <c r="R65" s="391"/>
      <c r="V65" s="229"/>
      <c r="W65" s="229"/>
      <c r="X65" s="78"/>
      <c r="Y65" s="215"/>
      <c r="Z65" s="215"/>
    </row>
    <row r="66" spans="1:26" ht="22.5" customHeight="1" x14ac:dyDescent="0.25">
      <c r="A66" s="365"/>
      <c r="B66" s="208" t="s">
        <v>111</v>
      </c>
      <c r="C66" s="207"/>
      <c r="D66" s="204"/>
      <c r="E66" s="399"/>
      <c r="F66" s="400"/>
      <c r="G66" s="401"/>
      <c r="H66" s="282"/>
      <c r="I66" s="100"/>
      <c r="J66" s="100"/>
      <c r="K66" s="100"/>
      <c r="M66" s="144" t="s">
        <v>47</v>
      </c>
      <c r="N66" s="145"/>
      <c r="O66" s="145"/>
      <c r="P66" s="146"/>
      <c r="Q66" s="370">
        <f>SUM(Q63+Q64)*P66</f>
        <v>0</v>
      </c>
      <c r="R66" s="371"/>
      <c r="V66" s="368"/>
      <c r="W66" s="368"/>
      <c r="X66" s="78"/>
      <c r="Y66" s="369"/>
      <c r="Z66" s="369"/>
    </row>
    <row r="67" spans="1:26" ht="20.65" customHeight="1" thickBot="1" x14ac:dyDescent="0.3">
      <c r="A67" s="365"/>
      <c r="B67" s="208" t="s">
        <v>112</v>
      </c>
      <c r="C67" s="207"/>
      <c r="D67" s="209"/>
      <c r="E67" s="402"/>
      <c r="F67" s="403"/>
      <c r="G67" s="404"/>
      <c r="H67" s="283"/>
      <c r="I67" s="101"/>
      <c r="J67" s="101"/>
      <c r="K67" s="101"/>
      <c r="M67" s="144" t="s">
        <v>47</v>
      </c>
      <c r="N67" s="145"/>
      <c r="O67" s="145"/>
      <c r="P67" s="146"/>
      <c r="Q67" s="370">
        <f>SUM(Q63+Q64-Q66)*P67</f>
        <v>0</v>
      </c>
      <c r="R67" s="371"/>
    </row>
    <row r="68" spans="1:26" s="68" customFormat="1" ht="36.6" customHeight="1" thickBot="1" x14ac:dyDescent="0.3">
      <c r="A68" s="366"/>
      <c r="B68" s="210" t="s">
        <v>134</v>
      </c>
      <c r="C68" s="211"/>
      <c r="D68" s="209"/>
      <c r="E68" s="382" t="s">
        <v>159</v>
      </c>
      <c r="F68" s="382"/>
      <c r="G68" s="382"/>
      <c r="H68" s="382"/>
      <c r="I68" s="382"/>
      <c r="J68" s="382"/>
      <c r="K68" s="382"/>
      <c r="L68" s="65"/>
      <c r="M68" s="144" t="s">
        <v>129</v>
      </c>
      <c r="N68" s="145"/>
      <c r="O68" s="145"/>
      <c r="P68" s="146"/>
      <c r="Q68" s="370">
        <f>SUM(Q63+Q64-Q66-Q67)*P68</f>
        <v>0</v>
      </c>
      <c r="R68" s="371"/>
    </row>
    <row r="69" spans="1:26" s="68" customFormat="1" ht="3" customHeight="1" x14ac:dyDescent="0.25">
      <c r="A69" s="212"/>
      <c r="B69" s="65"/>
      <c r="C69" s="65"/>
      <c r="D69" s="209"/>
      <c r="E69" s="236"/>
      <c r="F69" s="236"/>
      <c r="G69" s="236"/>
      <c r="H69" s="236"/>
      <c r="I69" s="236"/>
      <c r="J69" s="236"/>
      <c r="K69" s="215"/>
      <c r="L69" s="65"/>
      <c r="M69" s="237"/>
      <c r="N69" s="238"/>
      <c r="O69" s="238"/>
      <c r="P69" s="238"/>
      <c r="Q69" s="239"/>
      <c r="R69" s="240"/>
    </row>
    <row r="70" spans="1:26" ht="4.5" customHeight="1" thickBot="1" x14ac:dyDescent="0.25">
      <c r="A70" s="231"/>
      <c r="B70" s="232"/>
      <c r="C70" s="233"/>
      <c r="D70" s="233"/>
      <c r="E70" s="233"/>
      <c r="F70" s="233"/>
      <c r="G70" s="233"/>
      <c r="H70" s="234"/>
      <c r="I70" s="234"/>
      <c r="J70" s="234"/>
      <c r="K70" s="234"/>
      <c r="L70" s="234"/>
      <c r="M70" s="234"/>
      <c r="N70" s="235"/>
      <c r="O70" s="235"/>
      <c r="P70" s="74"/>
      <c r="Q70" s="75"/>
      <c r="R70" s="76"/>
    </row>
    <row r="71" spans="1:26" ht="27" customHeight="1" thickBot="1" x14ac:dyDescent="0.3">
      <c r="A71" s="375" t="s">
        <v>48</v>
      </c>
      <c r="B71" s="376"/>
      <c r="C71" s="377" t="s">
        <v>113</v>
      </c>
      <c r="D71" s="377"/>
      <c r="E71" s="377"/>
      <c r="F71" s="377"/>
      <c r="G71" s="377"/>
      <c r="H71" s="377"/>
      <c r="I71" s="377"/>
      <c r="J71" s="377"/>
      <c r="K71" s="378"/>
      <c r="L71" s="169"/>
      <c r="M71" s="423" t="s">
        <v>21</v>
      </c>
      <c r="N71" s="423"/>
      <c r="O71" s="423"/>
      <c r="P71" s="423"/>
      <c r="Q71" s="424"/>
      <c r="R71" s="425"/>
    </row>
    <row r="72" spans="1:26" ht="20.25" customHeight="1" thickBot="1" x14ac:dyDescent="0.3">
      <c r="A72" s="426"/>
      <c r="B72" s="427"/>
      <c r="C72" s="427"/>
      <c r="D72" s="427"/>
      <c r="E72" s="427"/>
      <c r="F72" s="427"/>
      <c r="G72" s="427"/>
      <c r="H72" s="427"/>
      <c r="I72" s="427"/>
      <c r="J72" s="427"/>
      <c r="K72" s="428"/>
      <c r="L72" s="95"/>
      <c r="M72" s="363" t="s">
        <v>199</v>
      </c>
      <c r="N72" s="363"/>
      <c r="O72" s="363"/>
      <c r="P72" s="363"/>
      <c r="Q72" s="435"/>
      <c r="R72" s="436"/>
    </row>
    <row r="73" spans="1:26" ht="17.25" customHeight="1" thickBot="1" x14ac:dyDescent="0.3">
      <c r="A73" s="429"/>
      <c r="B73" s="430"/>
      <c r="C73" s="430"/>
      <c r="D73" s="430"/>
      <c r="E73" s="430"/>
      <c r="F73" s="430"/>
      <c r="G73" s="430"/>
      <c r="H73" s="430"/>
      <c r="I73" s="430"/>
      <c r="J73" s="430"/>
      <c r="K73" s="431"/>
      <c r="L73" s="96"/>
      <c r="M73" s="413" t="s">
        <v>9</v>
      </c>
      <c r="N73" s="414"/>
      <c r="O73" s="414"/>
      <c r="P73" s="414"/>
      <c r="Q73" s="415">
        <f>SUM(Q63+Q64-Q66-Q67-Q68-Q71+Q72)</f>
        <v>0</v>
      </c>
      <c r="R73" s="416"/>
    </row>
    <row r="74" spans="1:26" ht="33" customHeight="1" thickBot="1" x14ac:dyDescent="0.25">
      <c r="A74" s="432"/>
      <c r="B74" s="433"/>
      <c r="C74" s="433"/>
      <c r="D74" s="433"/>
      <c r="E74" s="433"/>
      <c r="F74" s="433"/>
      <c r="G74" s="433"/>
      <c r="H74" s="433"/>
      <c r="I74" s="433"/>
      <c r="J74" s="433"/>
      <c r="K74" s="434"/>
      <c r="L74" s="96"/>
      <c r="R74" s="97"/>
    </row>
    <row r="75" spans="1:26" ht="6" customHeight="1" x14ac:dyDescent="0.2">
      <c r="A75" s="93"/>
      <c r="B75" s="98"/>
      <c r="C75" s="98"/>
      <c r="D75" s="98"/>
      <c r="E75" s="98"/>
      <c r="F75" s="98"/>
      <c r="G75" s="98"/>
      <c r="H75" s="98"/>
      <c r="I75" s="98"/>
      <c r="J75" s="98"/>
      <c r="K75" s="98"/>
      <c r="L75" s="96"/>
      <c r="R75" s="97"/>
      <c r="S75" s="80"/>
      <c r="T75" s="80"/>
      <c r="U75" s="80"/>
      <c r="V75" s="80"/>
      <c r="W75" s="80"/>
    </row>
    <row r="76" spans="1:26" ht="20.25" customHeight="1" x14ac:dyDescent="0.2">
      <c r="A76" s="417" t="s">
        <v>49</v>
      </c>
      <c r="B76" s="418"/>
      <c r="C76" s="418"/>
      <c r="D76" s="418"/>
      <c r="E76" s="418"/>
      <c r="F76" s="418"/>
      <c r="G76" s="418"/>
      <c r="H76" s="418"/>
      <c r="I76" s="418"/>
      <c r="J76" s="418"/>
      <c r="K76" s="418"/>
      <c r="L76" s="418"/>
      <c r="M76" s="418"/>
      <c r="N76" s="418"/>
      <c r="O76" s="418"/>
      <c r="P76" s="418"/>
      <c r="Q76" s="418"/>
      <c r="R76" s="419"/>
      <c r="S76" s="81"/>
      <c r="T76" s="81"/>
      <c r="U76" s="81"/>
      <c r="V76" s="81"/>
      <c r="W76" s="81"/>
    </row>
    <row r="77" spans="1:26" ht="19.5" customHeight="1" x14ac:dyDescent="0.2">
      <c r="A77" s="420" t="s">
        <v>204</v>
      </c>
      <c r="B77" s="421"/>
      <c r="C77" s="421"/>
      <c r="D77" s="421"/>
      <c r="E77" s="421"/>
      <c r="F77" s="421"/>
      <c r="G77" s="421"/>
      <c r="H77" s="421"/>
      <c r="I77" s="421"/>
      <c r="J77" s="421"/>
      <c r="K77" s="421"/>
      <c r="L77" s="421"/>
      <c r="M77" s="421"/>
      <c r="N77" s="421"/>
      <c r="O77" s="421"/>
      <c r="P77" s="421"/>
      <c r="Q77" s="421"/>
      <c r="R77" s="422"/>
    </row>
    <row r="78" spans="1:26" ht="15" customHeight="1" thickBot="1" x14ac:dyDescent="0.25">
      <c r="A78" s="408" t="s">
        <v>203</v>
      </c>
      <c r="B78" s="409"/>
      <c r="C78" s="409"/>
      <c r="D78" s="409"/>
      <c r="E78" s="409"/>
      <c r="F78" s="409"/>
      <c r="G78" s="409"/>
      <c r="H78" s="409"/>
      <c r="I78" s="409"/>
      <c r="J78" s="409"/>
      <c r="K78" s="409"/>
      <c r="L78" s="409"/>
      <c r="M78" s="409"/>
      <c r="N78" s="409"/>
      <c r="O78" s="409"/>
      <c r="P78" s="409"/>
      <c r="Q78" s="409"/>
      <c r="R78" s="410"/>
    </row>
  </sheetData>
  <sheetProtection algorithmName="SHA-512" hashValue="Efg5zh/guo9hBxsy45o98zvkOGJYKLH7HIyk3+GHmbxDBRFr7QHDfDAwejmjiuF1D6yBqYvHkiPTUBfNKJtiAw==" saltValue="0alDE/xT06/qKLOLpmH03A==" spinCount="100000" sheet="1" formatCells="0"/>
  <mergeCells count="253">
    <mergeCell ref="Q34:R34"/>
    <mergeCell ref="Q32:R32"/>
    <mergeCell ref="Q33:R33"/>
    <mergeCell ref="N33:P33"/>
    <mergeCell ref="F16:M16"/>
    <mergeCell ref="N16:P16"/>
    <mergeCell ref="Q16:R16"/>
    <mergeCell ref="F17:M17"/>
    <mergeCell ref="B17:E17"/>
    <mergeCell ref="B18:E18"/>
    <mergeCell ref="A20:F20"/>
    <mergeCell ref="B30:E30"/>
    <mergeCell ref="F30:M30"/>
    <mergeCell ref="N30:P30"/>
    <mergeCell ref="Q30:R30"/>
    <mergeCell ref="N31:P31"/>
    <mergeCell ref="Q31:R31"/>
    <mergeCell ref="B33:E33"/>
    <mergeCell ref="F26:M26"/>
    <mergeCell ref="N26:P26"/>
    <mergeCell ref="Q19:R19"/>
    <mergeCell ref="Q27:R27"/>
    <mergeCell ref="Q28:R28"/>
    <mergeCell ref="B24:M24"/>
    <mergeCell ref="M9:O9"/>
    <mergeCell ref="Q15:R15"/>
    <mergeCell ref="F15:L15"/>
    <mergeCell ref="B12:M12"/>
    <mergeCell ref="M10:O10"/>
    <mergeCell ref="E11:K11"/>
    <mergeCell ref="N11:P11"/>
    <mergeCell ref="Q9:R11"/>
    <mergeCell ref="N12:P12"/>
    <mergeCell ref="Q12:R12"/>
    <mergeCell ref="A10:D10"/>
    <mergeCell ref="E10:F10"/>
    <mergeCell ref="H10:I10"/>
    <mergeCell ref="J10:K10"/>
    <mergeCell ref="B13:E13"/>
    <mergeCell ref="F13:M13"/>
    <mergeCell ref="F14:M14"/>
    <mergeCell ref="N13:P13"/>
    <mergeCell ref="B15:E15"/>
    <mergeCell ref="B14:E14"/>
    <mergeCell ref="Q13:R13"/>
    <mergeCell ref="N14:P14"/>
    <mergeCell ref="N15:P15"/>
    <mergeCell ref="Q14:R14"/>
    <mergeCell ref="B25:E25"/>
    <mergeCell ref="F25:M25"/>
    <mergeCell ref="N25:P25"/>
    <mergeCell ref="B34:E34"/>
    <mergeCell ref="N34:P34"/>
    <mergeCell ref="N32:P32"/>
    <mergeCell ref="B31:M31"/>
    <mergeCell ref="B32:E32"/>
    <mergeCell ref="F32:M32"/>
    <mergeCell ref="F34:M34"/>
    <mergeCell ref="B26:E26"/>
    <mergeCell ref="B49:E49"/>
    <mergeCell ref="F49:M49"/>
    <mergeCell ref="N48:P48"/>
    <mergeCell ref="B35:E35"/>
    <mergeCell ref="B27:E27"/>
    <mergeCell ref="F27:M27"/>
    <mergeCell ref="N28:P28"/>
    <mergeCell ref="N29:P29"/>
    <mergeCell ref="F33:M33"/>
    <mergeCell ref="B38:E38"/>
    <mergeCell ref="F38:M38"/>
    <mergeCell ref="B50:E50"/>
    <mergeCell ref="F50:M50"/>
    <mergeCell ref="N50:P50"/>
    <mergeCell ref="N19:P19"/>
    <mergeCell ref="B16:E16"/>
    <mergeCell ref="N27:P27"/>
    <mergeCell ref="B28:E28"/>
    <mergeCell ref="F28:M28"/>
    <mergeCell ref="F29:M29"/>
    <mergeCell ref="F18:M18"/>
    <mergeCell ref="F19:M19"/>
    <mergeCell ref="B29:E29"/>
    <mergeCell ref="G20:Q20"/>
    <mergeCell ref="N17:P17"/>
    <mergeCell ref="Q17:R17"/>
    <mergeCell ref="N18:P18"/>
    <mergeCell ref="B19:E19"/>
    <mergeCell ref="Q24:R24"/>
    <mergeCell ref="Q25:R25"/>
    <mergeCell ref="N24:P24"/>
    <mergeCell ref="Q26:R26"/>
    <mergeCell ref="Q29:R29"/>
    <mergeCell ref="A1:R1"/>
    <mergeCell ref="A2:B2"/>
    <mergeCell ref="Q2:R2"/>
    <mergeCell ref="A3:B3"/>
    <mergeCell ref="H3:J3"/>
    <mergeCell ref="C3:D3"/>
    <mergeCell ref="L3:O3"/>
    <mergeCell ref="M2:O2"/>
    <mergeCell ref="Q3:R3"/>
    <mergeCell ref="H2:I2"/>
    <mergeCell ref="B5:I5"/>
    <mergeCell ref="K5:R5"/>
    <mergeCell ref="B6:I6"/>
    <mergeCell ref="K6:R6"/>
    <mergeCell ref="B7:D7"/>
    <mergeCell ref="K7:M7"/>
    <mergeCell ref="A11:D11"/>
    <mergeCell ref="A78:R78"/>
    <mergeCell ref="A62:K62"/>
    <mergeCell ref="M73:P73"/>
    <mergeCell ref="Q73:R73"/>
    <mergeCell ref="A76:R76"/>
    <mergeCell ref="A77:R77"/>
    <mergeCell ref="M71:P71"/>
    <mergeCell ref="Q71:R71"/>
    <mergeCell ref="A72:K74"/>
    <mergeCell ref="Q68:R68"/>
    <mergeCell ref="M64:P64"/>
    <mergeCell ref="Q72:R72"/>
    <mergeCell ref="Q67:R67"/>
    <mergeCell ref="Q64:R64"/>
    <mergeCell ref="Q8:R8"/>
    <mergeCell ref="A8:P8"/>
    <mergeCell ref="Q18:R18"/>
    <mergeCell ref="A64:A68"/>
    <mergeCell ref="V62:W62"/>
    <mergeCell ref="Y62:Z62"/>
    <mergeCell ref="V66:W66"/>
    <mergeCell ref="Y66:Z66"/>
    <mergeCell ref="Q66:R66"/>
    <mergeCell ref="M63:P63"/>
    <mergeCell ref="Q63:R63"/>
    <mergeCell ref="V63:W63"/>
    <mergeCell ref="Y63:Z63"/>
    <mergeCell ref="V64:W64"/>
    <mergeCell ref="Y64:Z64"/>
    <mergeCell ref="I63:L63"/>
    <mergeCell ref="E68:K68"/>
    <mergeCell ref="A63:C63"/>
    <mergeCell ref="E63:H63"/>
    <mergeCell ref="M65:P65"/>
    <mergeCell ref="Q65:R65"/>
    <mergeCell ref="B64:B65"/>
    <mergeCell ref="C64:C65"/>
    <mergeCell ref="E65:G67"/>
    <mergeCell ref="N43:P43"/>
    <mergeCell ref="Q43:R43"/>
    <mergeCell ref="B44:E44"/>
    <mergeCell ref="F44:M44"/>
    <mergeCell ref="N44:P44"/>
    <mergeCell ref="Q44:R44"/>
    <mergeCell ref="Q41:R41"/>
    <mergeCell ref="Q50:R50"/>
    <mergeCell ref="M72:P72"/>
    <mergeCell ref="A71:B71"/>
    <mergeCell ref="C71:K71"/>
    <mergeCell ref="F52:M52"/>
    <mergeCell ref="N52:P52"/>
    <mergeCell ref="B45:M45"/>
    <mergeCell ref="N45:P45"/>
    <mergeCell ref="B46:E46"/>
    <mergeCell ref="F46:M46"/>
    <mergeCell ref="N46:P46"/>
    <mergeCell ref="B48:E48"/>
    <mergeCell ref="N42:P42"/>
    <mergeCell ref="F47:M47"/>
    <mergeCell ref="N47:P47"/>
    <mergeCell ref="B47:E47"/>
    <mergeCell ref="F48:M48"/>
    <mergeCell ref="V61:Z61"/>
    <mergeCell ref="F59:M59"/>
    <mergeCell ref="Q52:R52"/>
    <mergeCell ref="B61:E61"/>
    <mergeCell ref="B54:E54"/>
    <mergeCell ref="N61:P61"/>
    <mergeCell ref="Q61:R61"/>
    <mergeCell ref="F61:M61"/>
    <mergeCell ref="Q54:R54"/>
    <mergeCell ref="B53:M53"/>
    <mergeCell ref="B60:E60"/>
    <mergeCell ref="B55:E55"/>
    <mergeCell ref="F55:M55"/>
    <mergeCell ref="N55:P55"/>
    <mergeCell ref="Q55:R55"/>
    <mergeCell ref="B56:E56"/>
    <mergeCell ref="F56:M56"/>
    <mergeCell ref="N56:P56"/>
    <mergeCell ref="N53:P53"/>
    <mergeCell ref="Q53:R53"/>
    <mergeCell ref="F39:M39"/>
    <mergeCell ref="N39:P39"/>
    <mergeCell ref="Q39:R39"/>
    <mergeCell ref="B39:E39"/>
    <mergeCell ref="Q51:R51"/>
    <mergeCell ref="B52:E52"/>
    <mergeCell ref="F54:M54"/>
    <mergeCell ref="N54:P54"/>
    <mergeCell ref="B59:E59"/>
    <mergeCell ref="N51:P51"/>
    <mergeCell ref="Q48:R48"/>
    <mergeCell ref="B41:E41"/>
    <mergeCell ref="B51:M51"/>
    <mergeCell ref="F41:M41"/>
    <mergeCell ref="N41:P41"/>
    <mergeCell ref="B42:E42"/>
    <mergeCell ref="F42:M42"/>
    <mergeCell ref="Q42:R42"/>
    <mergeCell ref="Q45:R45"/>
    <mergeCell ref="Q46:R46"/>
    <mergeCell ref="N49:P49"/>
    <mergeCell ref="Q49:R49"/>
    <mergeCell ref="B43:E43"/>
    <mergeCell ref="F43:M43"/>
    <mergeCell ref="H65:H67"/>
    <mergeCell ref="B57:E57"/>
    <mergeCell ref="F57:M57"/>
    <mergeCell ref="B58:E58"/>
    <mergeCell ref="F58:M58"/>
    <mergeCell ref="N58:P58"/>
    <mergeCell ref="Q58:R58"/>
    <mergeCell ref="N57:P57"/>
    <mergeCell ref="Q59:R59"/>
    <mergeCell ref="N59:P59"/>
    <mergeCell ref="Q60:R60"/>
    <mergeCell ref="F60:M60"/>
    <mergeCell ref="N60:P60"/>
    <mergeCell ref="Q57:R57"/>
    <mergeCell ref="Q56:R56"/>
    <mergeCell ref="B22:E22"/>
    <mergeCell ref="B23:E23"/>
    <mergeCell ref="B21:M21"/>
    <mergeCell ref="F22:M22"/>
    <mergeCell ref="F23:M23"/>
    <mergeCell ref="N22:P22"/>
    <mergeCell ref="N23:P23"/>
    <mergeCell ref="Q22:R22"/>
    <mergeCell ref="Q23:R23"/>
    <mergeCell ref="B40:E40"/>
    <mergeCell ref="F40:M40"/>
    <mergeCell ref="N40:P40"/>
    <mergeCell ref="Q40:R40"/>
    <mergeCell ref="F35:M35"/>
    <mergeCell ref="N35:P35"/>
    <mergeCell ref="Q35:R35"/>
    <mergeCell ref="A36:H36"/>
    <mergeCell ref="L36:R36"/>
    <mergeCell ref="N38:P38"/>
    <mergeCell ref="Q38:R38"/>
    <mergeCell ref="N37:P37"/>
    <mergeCell ref="Q37:R37"/>
    <mergeCell ref="B37:M37"/>
  </mergeCells>
  <printOptions horizontalCentered="1"/>
  <pageMargins left="0.35" right="0.6" top="0.35" bottom="0.35" header="0.3" footer="0.3"/>
  <pageSetup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2"/>
  <sheetViews>
    <sheetView showGridLines="0" showZeros="0" zoomScaleNormal="100" workbookViewId="0">
      <selection activeCell="F27" sqref="F27:L27"/>
    </sheetView>
  </sheetViews>
  <sheetFormatPr defaultColWidth="9.28515625" defaultRowHeight="14.25" x14ac:dyDescent="0.2"/>
  <cols>
    <col min="1" max="8" width="6.5703125" style="102" customWidth="1"/>
    <col min="9" max="9" width="14.5703125" style="102" customWidth="1"/>
    <col min="10" max="10" width="13.5703125" style="102" customWidth="1"/>
    <col min="11" max="11" width="15" style="102" customWidth="1"/>
    <col min="12" max="12" width="13.42578125" style="102" customWidth="1"/>
    <col min="13" max="13" width="6.5703125" style="102" customWidth="1"/>
    <col min="14" max="14" width="8" style="102" customWidth="1"/>
    <col min="15" max="16" width="6.5703125" style="102" customWidth="1"/>
    <col min="17" max="17" width="2" style="102" customWidth="1"/>
    <col min="18" max="18" width="9.28515625" style="102"/>
    <col min="19" max="19" width="32" style="102" customWidth="1"/>
    <col min="20" max="16384" width="9.28515625" style="102"/>
  </cols>
  <sheetData>
    <row r="1" spans="1:17" ht="28.5" customHeight="1" x14ac:dyDescent="0.2">
      <c r="A1" s="253" t="s">
        <v>67</v>
      </c>
      <c r="B1" s="254"/>
      <c r="C1" s="254"/>
      <c r="D1" s="254"/>
      <c r="E1" s="254"/>
      <c r="F1" s="254"/>
      <c r="G1" s="254"/>
      <c r="H1" s="254"/>
      <c r="I1" s="254"/>
      <c r="J1" s="254"/>
      <c r="K1" s="254"/>
      <c r="L1" s="254"/>
      <c r="M1" s="254"/>
      <c r="N1" s="254"/>
      <c r="O1" s="254"/>
      <c r="P1" s="255"/>
    </row>
    <row r="2" spans="1:17" s="65" customFormat="1" ht="28.5" customHeight="1" thickBot="1" x14ac:dyDescent="0.25">
      <c r="A2" s="596" t="s">
        <v>34</v>
      </c>
      <c r="B2" s="597"/>
      <c r="C2" s="351">
        <f>Configuration!C2</f>
        <v>0</v>
      </c>
      <c r="D2" s="351"/>
      <c r="E2" s="598" t="s">
        <v>4</v>
      </c>
      <c r="F2" s="597"/>
      <c r="G2" s="599">
        <f>Configuration!H3</f>
        <v>0</v>
      </c>
      <c r="H2" s="599"/>
      <c r="I2" s="599"/>
      <c r="J2" s="600"/>
      <c r="K2" s="108" t="s">
        <v>1</v>
      </c>
      <c r="L2" s="599">
        <f>Configuration!B5</f>
        <v>0</v>
      </c>
      <c r="M2" s="599"/>
      <c r="N2" s="599"/>
      <c r="O2" s="599"/>
      <c r="P2" s="601"/>
      <c r="Q2" s="72"/>
    </row>
    <row r="3" spans="1:17" s="66" customFormat="1" ht="19.5" customHeight="1" x14ac:dyDescent="0.25">
      <c r="A3" s="121" t="s">
        <v>42</v>
      </c>
      <c r="B3" s="332" t="s">
        <v>68</v>
      </c>
      <c r="C3" s="333"/>
      <c r="D3" s="333"/>
      <c r="E3" s="333"/>
      <c r="F3" s="333"/>
      <c r="G3" s="333"/>
      <c r="H3" s="333"/>
      <c r="I3" s="333"/>
      <c r="J3" s="333"/>
      <c r="K3" s="333"/>
      <c r="L3" s="334"/>
      <c r="M3" s="607" t="s">
        <v>43</v>
      </c>
      <c r="N3" s="608"/>
      <c r="O3" s="330"/>
      <c r="P3" s="331"/>
    </row>
    <row r="4" spans="1:17" s="65" customFormat="1" ht="19.5" customHeight="1" x14ac:dyDescent="0.2">
      <c r="A4" s="92"/>
      <c r="B4" s="353" t="s">
        <v>98</v>
      </c>
      <c r="C4" s="354"/>
      <c r="D4" s="354"/>
      <c r="E4" s="355"/>
      <c r="F4" s="268" t="s">
        <v>46</v>
      </c>
      <c r="G4" s="269"/>
      <c r="H4" s="269"/>
      <c r="I4" s="269"/>
      <c r="J4" s="269"/>
      <c r="K4" s="269"/>
      <c r="L4" s="270"/>
      <c r="M4" s="609">
        <v>545</v>
      </c>
      <c r="N4" s="610"/>
      <c r="O4" s="297">
        <f t="shared" ref="O4" si="0">M4*A4</f>
        <v>0</v>
      </c>
      <c r="P4" s="298"/>
    </row>
    <row r="5" spans="1:17" s="65" customFormat="1" ht="19.5" customHeight="1" thickBot="1" x14ac:dyDescent="0.25">
      <c r="A5" s="92"/>
      <c r="B5" s="543" t="s">
        <v>181</v>
      </c>
      <c r="C5" s="602"/>
      <c r="D5" s="602"/>
      <c r="E5" s="603"/>
      <c r="F5" s="546" t="s">
        <v>171</v>
      </c>
      <c r="G5" s="604"/>
      <c r="H5" s="604"/>
      <c r="I5" s="604"/>
      <c r="J5" s="604"/>
      <c r="K5" s="604"/>
      <c r="L5" s="605"/>
      <c r="M5" s="549">
        <v>795</v>
      </c>
      <c r="N5" s="606"/>
      <c r="O5" s="297">
        <f t="shared" ref="O5" si="1">M5*A5</f>
        <v>0</v>
      </c>
      <c r="P5" s="298"/>
    </row>
    <row r="6" spans="1:17" s="65" customFormat="1" ht="19.5" customHeight="1" x14ac:dyDescent="0.2">
      <c r="A6" s="118" t="s">
        <v>42</v>
      </c>
      <c r="B6" s="332" t="s">
        <v>114</v>
      </c>
      <c r="C6" s="530"/>
      <c r="D6" s="530"/>
      <c r="E6" s="531"/>
      <c r="F6" s="538" t="s">
        <v>115</v>
      </c>
      <c r="G6" s="513"/>
      <c r="H6" s="513"/>
      <c r="I6" s="513"/>
      <c r="J6" s="513"/>
      <c r="K6" s="513"/>
      <c r="L6" s="503"/>
      <c r="M6" s="539" t="s">
        <v>43</v>
      </c>
      <c r="N6" s="540"/>
      <c r="O6" s="330"/>
      <c r="P6" s="331"/>
    </row>
    <row r="7" spans="1:17" s="65" customFormat="1" ht="19.5" customHeight="1" x14ac:dyDescent="0.2">
      <c r="A7" s="69"/>
      <c r="B7" s="262" t="s">
        <v>183</v>
      </c>
      <c r="C7" s="263"/>
      <c r="D7" s="263"/>
      <c r="E7" s="264"/>
      <c r="F7" s="268" t="s">
        <v>116</v>
      </c>
      <c r="G7" s="358"/>
      <c r="H7" s="358"/>
      <c r="I7" s="358"/>
      <c r="J7" s="358"/>
      <c r="K7" s="358"/>
      <c r="L7" s="359"/>
      <c r="M7" s="541" t="s">
        <v>17</v>
      </c>
      <c r="N7" s="542"/>
      <c r="O7" s="297"/>
      <c r="P7" s="298"/>
    </row>
    <row r="8" spans="1:17" s="65" customFormat="1" ht="19.5" customHeight="1" thickBot="1" x14ac:dyDescent="0.25">
      <c r="A8" s="91"/>
      <c r="B8" s="543" t="s">
        <v>184</v>
      </c>
      <c r="C8" s="544"/>
      <c r="D8" s="544"/>
      <c r="E8" s="545"/>
      <c r="F8" s="546" t="s">
        <v>95</v>
      </c>
      <c r="G8" s="547"/>
      <c r="H8" s="547"/>
      <c r="I8" s="547"/>
      <c r="J8" s="547"/>
      <c r="K8" s="547"/>
      <c r="L8" s="548"/>
      <c r="M8" s="549">
        <v>600</v>
      </c>
      <c r="N8" s="550"/>
      <c r="O8" s="551">
        <f>M8*A8</f>
        <v>0</v>
      </c>
      <c r="P8" s="552"/>
    </row>
    <row r="9" spans="1:17" s="65" customFormat="1" ht="19.5" customHeight="1" x14ac:dyDescent="0.2">
      <c r="A9" s="121" t="s">
        <v>42</v>
      </c>
      <c r="B9" s="538" t="s">
        <v>44</v>
      </c>
      <c r="C9" s="611"/>
      <c r="D9" s="611"/>
      <c r="E9" s="612"/>
      <c r="F9" s="538" t="s">
        <v>45</v>
      </c>
      <c r="G9" s="513"/>
      <c r="H9" s="513"/>
      <c r="I9" s="513"/>
      <c r="J9" s="513"/>
      <c r="K9" s="513"/>
      <c r="L9" s="503"/>
      <c r="M9" s="539" t="s">
        <v>43</v>
      </c>
      <c r="N9" s="540"/>
      <c r="O9" s="553"/>
      <c r="P9" s="554"/>
    </row>
    <row r="10" spans="1:17" s="65" customFormat="1" ht="19.5" customHeight="1" x14ac:dyDescent="0.2">
      <c r="A10" s="69"/>
      <c r="B10" s="262" t="s">
        <v>128</v>
      </c>
      <c r="C10" s="263"/>
      <c r="D10" s="263"/>
      <c r="E10" s="264"/>
      <c r="F10" s="268" t="s">
        <v>165</v>
      </c>
      <c r="G10" s="358"/>
      <c r="H10" s="358"/>
      <c r="I10" s="358"/>
      <c r="J10" s="358"/>
      <c r="K10" s="358"/>
      <c r="L10" s="359"/>
      <c r="M10" s="541" t="s">
        <v>17</v>
      </c>
      <c r="N10" s="542"/>
      <c r="O10" s="297"/>
      <c r="P10" s="298"/>
    </row>
    <row r="11" spans="1:17" s="65" customFormat="1" ht="19.5" customHeight="1" x14ac:dyDescent="0.2">
      <c r="A11" s="69"/>
      <c r="B11" s="262" t="s">
        <v>128</v>
      </c>
      <c r="C11" s="263"/>
      <c r="D11" s="263"/>
      <c r="E11" s="264"/>
      <c r="F11" s="268" t="s">
        <v>166</v>
      </c>
      <c r="G11" s="358"/>
      <c r="H11" s="358"/>
      <c r="I11" s="358"/>
      <c r="J11" s="358"/>
      <c r="K11" s="358"/>
      <c r="L11" s="359"/>
      <c r="M11" s="555">
        <v>895</v>
      </c>
      <c r="N11" s="317"/>
      <c r="O11" s="297">
        <f t="shared" ref="O11:O12" si="2">M11*A11</f>
        <v>0</v>
      </c>
      <c r="P11" s="298"/>
    </row>
    <row r="12" spans="1:17" s="65" customFormat="1" ht="19.5" customHeight="1" x14ac:dyDescent="0.2">
      <c r="A12" s="69"/>
      <c r="B12" s="262" t="s">
        <v>128</v>
      </c>
      <c r="C12" s="263"/>
      <c r="D12" s="263"/>
      <c r="E12" s="264"/>
      <c r="F12" s="268" t="s">
        <v>167</v>
      </c>
      <c r="G12" s="358"/>
      <c r="H12" s="358"/>
      <c r="I12" s="358"/>
      <c r="J12" s="358"/>
      <c r="K12" s="358"/>
      <c r="L12" s="359"/>
      <c r="M12" s="555">
        <v>-675</v>
      </c>
      <c r="N12" s="317"/>
      <c r="O12" s="297">
        <f t="shared" si="2"/>
        <v>0</v>
      </c>
      <c r="P12" s="298"/>
    </row>
    <row r="13" spans="1:17" s="65" customFormat="1" ht="19.5" customHeight="1" x14ac:dyDescent="0.2">
      <c r="A13" s="173">
        <f>A10+A11-A12</f>
        <v>0</v>
      </c>
      <c r="B13" s="532" t="s">
        <v>117</v>
      </c>
      <c r="C13" s="533"/>
      <c r="D13" s="533"/>
      <c r="E13" s="533"/>
      <c r="F13" s="533"/>
      <c r="G13" s="533"/>
      <c r="H13" s="533"/>
      <c r="I13" s="533"/>
      <c r="J13" s="533"/>
      <c r="K13" s="533"/>
      <c r="L13" s="533"/>
      <c r="M13" s="533"/>
      <c r="N13" s="533"/>
      <c r="O13" s="533"/>
      <c r="P13" s="534"/>
    </row>
    <row r="14" spans="1:17" s="65" customFormat="1" ht="19.5" customHeight="1" thickBot="1" x14ac:dyDescent="0.25">
      <c r="A14" s="174">
        <f>Configuration!L9</f>
        <v>0</v>
      </c>
      <c r="B14" s="535" t="s">
        <v>118</v>
      </c>
      <c r="C14" s="536"/>
      <c r="D14" s="536"/>
      <c r="E14" s="536"/>
      <c r="F14" s="536"/>
      <c r="G14" s="536"/>
      <c r="H14" s="536"/>
      <c r="I14" s="536"/>
      <c r="J14" s="536"/>
      <c r="K14" s="536"/>
      <c r="L14" s="536"/>
      <c r="M14" s="536"/>
      <c r="N14" s="536"/>
      <c r="O14" s="536"/>
      <c r="P14" s="537"/>
    </row>
    <row r="15" spans="1:17" s="66" customFormat="1" ht="42.75" customHeight="1" x14ac:dyDescent="0.25">
      <c r="A15" s="153" t="s">
        <v>42</v>
      </c>
      <c r="B15" s="586" t="s">
        <v>107</v>
      </c>
      <c r="C15" s="587"/>
      <c r="D15" s="587"/>
      <c r="E15" s="587"/>
      <c r="F15" s="588" t="s">
        <v>108</v>
      </c>
      <c r="G15" s="588"/>
      <c r="H15" s="588"/>
      <c r="I15" s="588"/>
      <c r="J15" s="588"/>
      <c r="K15" s="588"/>
      <c r="L15" s="589"/>
      <c r="M15" s="590" t="s">
        <v>43</v>
      </c>
      <c r="N15" s="591"/>
      <c r="O15" s="592"/>
      <c r="P15" s="593"/>
    </row>
    <row r="16" spans="1:17" s="66" customFormat="1" ht="18.75" customHeight="1" x14ac:dyDescent="0.25">
      <c r="A16" s="153"/>
      <c r="B16" s="578" t="s">
        <v>99</v>
      </c>
      <c r="C16" s="579"/>
      <c r="D16" s="579"/>
      <c r="E16" s="579"/>
      <c r="F16" s="579"/>
      <c r="G16" s="579"/>
      <c r="H16" s="579"/>
      <c r="I16" s="579"/>
      <c r="J16" s="579"/>
      <c r="K16" s="579"/>
      <c r="L16" s="580"/>
      <c r="M16" s="154"/>
      <c r="N16" s="155"/>
      <c r="O16" s="156"/>
      <c r="P16" s="157"/>
    </row>
    <row r="17" spans="1:16" s="66" customFormat="1" ht="18.75" customHeight="1" x14ac:dyDescent="0.25">
      <c r="A17" s="148"/>
      <c r="B17" s="514">
        <v>520049</v>
      </c>
      <c r="C17" s="515"/>
      <c r="D17" s="515"/>
      <c r="E17" s="516"/>
      <c r="F17" s="519" t="s">
        <v>100</v>
      </c>
      <c r="G17" s="520"/>
      <c r="H17" s="520"/>
      <c r="I17" s="520"/>
      <c r="J17" s="520"/>
      <c r="K17" s="520"/>
      <c r="L17" s="521"/>
      <c r="M17" s="517" t="s">
        <v>17</v>
      </c>
      <c r="N17" s="518"/>
      <c r="O17" s="475"/>
      <c r="P17" s="476"/>
    </row>
    <row r="18" spans="1:16" s="66" customFormat="1" ht="18.75" customHeight="1" x14ac:dyDescent="0.25">
      <c r="A18" s="148"/>
      <c r="B18" s="353">
        <v>520056</v>
      </c>
      <c r="C18" s="354"/>
      <c r="D18" s="354"/>
      <c r="E18" s="355"/>
      <c r="F18" s="519" t="s">
        <v>101</v>
      </c>
      <c r="G18" s="520"/>
      <c r="H18" s="520"/>
      <c r="I18" s="520"/>
      <c r="J18" s="520"/>
      <c r="K18" s="520"/>
      <c r="L18" s="521"/>
      <c r="M18" s="517" t="s">
        <v>17</v>
      </c>
      <c r="N18" s="518"/>
      <c r="O18" s="161"/>
      <c r="P18" s="162"/>
    </row>
    <row r="19" spans="1:16" s="66" customFormat="1" ht="18.75" customHeight="1" x14ac:dyDescent="0.25">
      <c r="A19" s="147"/>
      <c r="B19" s="353">
        <v>520034</v>
      </c>
      <c r="C19" s="354"/>
      <c r="D19" s="354"/>
      <c r="E19" s="355"/>
      <c r="F19" s="477" t="s">
        <v>65</v>
      </c>
      <c r="G19" s="478"/>
      <c r="H19" s="478"/>
      <c r="I19" s="478"/>
      <c r="J19" s="478"/>
      <c r="K19" s="478"/>
      <c r="L19" s="479"/>
      <c r="M19" s="517" t="s">
        <v>17</v>
      </c>
      <c r="N19" s="518"/>
      <c r="O19" s="475"/>
      <c r="P19" s="476"/>
    </row>
    <row r="20" spans="1:16" s="66" customFormat="1" ht="18.75" customHeight="1" x14ac:dyDescent="0.25">
      <c r="A20" s="148"/>
      <c r="B20" s="514">
        <v>520035</v>
      </c>
      <c r="C20" s="515"/>
      <c r="D20" s="515"/>
      <c r="E20" s="516"/>
      <c r="F20" s="519" t="s">
        <v>64</v>
      </c>
      <c r="G20" s="520"/>
      <c r="H20" s="520"/>
      <c r="I20" s="520"/>
      <c r="J20" s="520"/>
      <c r="K20" s="520"/>
      <c r="L20" s="521"/>
      <c r="M20" s="517" t="s">
        <v>17</v>
      </c>
      <c r="N20" s="518"/>
      <c r="O20" s="475"/>
      <c r="P20" s="476"/>
    </row>
    <row r="21" spans="1:16" s="66" customFormat="1" ht="18.75" customHeight="1" x14ac:dyDescent="0.25">
      <c r="A21" s="148"/>
      <c r="B21" s="353">
        <v>520096</v>
      </c>
      <c r="C21" s="354"/>
      <c r="D21" s="354"/>
      <c r="E21" s="355"/>
      <c r="F21" s="519" t="s">
        <v>160</v>
      </c>
      <c r="G21" s="520"/>
      <c r="H21" s="520"/>
      <c r="I21" s="520"/>
      <c r="J21" s="520"/>
      <c r="K21" s="520"/>
      <c r="L21" s="521"/>
      <c r="M21" s="517" t="s">
        <v>17</v>
      </c>
      <c r="N21" s="518"/>
      <c r="O21" s="150"/>
      <c r="P21" s="151"/>
    </row>
    <row r="22" spans="1:16" s="66" customFormat="1" ht="18.75" customHeight="1" x14ac:dyDescent="0.25">
      <c r="A22" s="158"/>
      <c r="B22" s="353">
        <v>520097</v>
      </c>
      <c r="C22" s="354"/>
      <c r="D22" s="354"/>
      <c r="E22" s="355"/>
      <c r="F22" s="519" t="s">
        <v>161</v>
      </c>
      <c r="G22" s="520"/>
      <c r="H22" s="520"/>
      <c r="I22" s="520"/>
      <c r="J22" s="520"/>
      <c r="K22" s="520"/>
      <c r="L22" s="521"/>
      <c r="M22" s="517" t="s">
        <v>17</v>
      </c>
      <c r="N22" s="518"/>
      <c r="O22" s="594"/>
      <c r="P22" s="595"/>
    </row>
    <row r="23" spans="1:16" s="66" customFormat="1" ht="18.75" customHeight="1" x14ac:dyDescent="0.25">
      <c r="A23" s="159"/>
      <c r="B23" s="522"/>
      <c r="C23" s="523"/>
      <c r="D23" s="523"/>
      <c r="E23" s="524"/>
      <c r="F23" s="525"/>
      <c r="G23" s="526"/>
      <c r="H23" s="526"/>
      <c r="I23" s="526"/>
      <c r="J23" s="526"/>
      <c r="K23" s="526"/>
      <c r="L23" s="527"/>
      <c r="M23" s="528"/>
      <c r="N23" s="529"/>
      <c r="O23" s="581"/>
      <c r="P23" s="582"/>
    </row>
    <row r="24" spans="1:16" s="66" customFormat="1" ht="18.75" customHeight="1" x14ac:dyDescent="0.25">
      <c r="A24" s="159"/>
      <c r="B24" s="522"/>
      <c r="C24" s="523"/>
      <c r="D24" s="523"/>
      <c r="E24" s="524"/>
      <c r="F24" s="525"/>
      <c r="G24" s="526"/>
      <c r="H24" s="526"/>
      <c r="I24" s="526"/>
      <c r="J24" s="526"/>
      <c r="K24" s="526"/>
      <c r="L24" s="527"/>
      <c r="M24" s="528"/>
      <c r="N24" s="529"/>
      <c r="O24" s="581"/>
      <c r="P24" s="582"/>
    </row>
    <row r="25" spans="1:16" s="66" customFormat="1" ht="18.75" customHeight="1" x14ac:dyDescent="0.25">
      <c r="A25" s="153"/>
      <c r="B25" s="578" t="s">
        <v>109</v>
      </c>
      <c r="C25" s="579"/>
      <c r="D25" s="579"/>
      <c r="E25" s="579"/>
      <c r="F25" s="579"/>
      <c r="G25" s="579"/>
      <c r="H25" s="579"/>
      <c r="I25" s="579"/>
      <c r="J25" s="579"/>
      <c r="K25" s="579"/>
      <c r="L25" s="580"/>
      <c r="M25" s="154"/>
      <c r="N25" s="155"/>
      <c r="O25" s="156"/>
      <c r="P25" s="157"/>
    </row>
    <row r="26" spans="1:16" s="66" customFormat="1" ht="18.75" customHeight="1" x14ac:dyDescent="0.25">
      <c r="A26" s="148"/>
      <c r="B26" s="514">
        <v>590334</v>
      </c>
      <c r="C26" s="515"/>
      <c r="D26" s="515"/>
      <c r="E26" s="516"/>
      <c r="F26" s="519" t="s">
        <v>104</v>
      </c>
      <c r="G26" s="520"/>
      <c r="H26" s="520"/>
      <c r="I26" s="520"/>
      <c r="J26" s="520"/>
      <c r="K26" s="520"/>
      <c r="L26" s="521"/>
      <c r="M26" s="517" t="s">
        <v>17</v>
      </c>
      <c r="N26" s="518"/>
      <c r="O26" s="475"/>
      <c r="P26" s="476"/>
    </row>
    <row r="27" spans="1:16" s="66" customFormat="1" ht="18.75" customHeight="1" x14ac:dyDescent="0.25">
      <c r="A27" s="148"/>
      <c r="B27" s="514">
        <v>590031</v>
      </c>
      <c r="C27" s="515"/>
      <c r="D27" s="515"/>
      <c r="E27" s="516"/>
      <c r="F27" s="477" t="s">
        <v>105</v>
      </c>
      <c r="G27" s="478"/>
      <c r="H27" s="478"/>
      <c r="I27" s="478"/>
      <c r="J27" s="478"/>
      <c r="K27" s="478"/>
      <c r="L27" s="479"/>
      <c r="M27" s="517" t="s">
        <v>17</v>
      </c>
      <c r="N27" s="518"/>
      <c r="O27" s="475"/>
      <c r="P27" s="476"/>
    </row>
    <row r="28" spans="1:16" s="66" customFormat="1" ht="18.75" customHeight="1" x14ac:dyDescent="0.25">
      <c r="A28" s="148"/>
      <c r="B28" s="514">
        <v>590335</v>
      </c>
      <c r="C28" s="515"/>
      <c r="D28" s="515"/>
      <c r="E28" s="516"/>
      <c r="F28" s="519" t="s">
        <v>106</v>
      </c>
      <c r="G28" s="520"/>
      <c r="H28" s="520"/>
      <c r="I28" s="520"/>
      <c r="J28" s="520"/>
      <c r="K28" s="520"/>
      <c r="L28" s="521"/>
      <c r="M28" s="517" t="s">
        <v>17</v>
      </c>
      <c r="N28" s="518"/>
      <c r="O28" s="475"/>
      <c r="P28" s="476"/>
    </row>
    <row r="29" spans="1:16" s="66" customFormat="1" ht="18.75" customHeight="1" x14ac:dyDescent="0.25">
      <c r="A29" s="148"/>
      <c r="B29" s="522"/>
      <c r="C29" s="523"/>
      <c r="D29" s="523"/>
      <c r="E29" s="524"/>
      <c r="F29" s="525"/>
      <c r="G29" s="526"/>
      <c r="H29" s="526"/>
      <c r="I29" s="526"/>
      <c r="J29" s="526"/>
      <c r="K29" s="526"/>
      <c r="L29" s="527"/>
      <c r="M29" s="528"/>
      <c r="N29" s="529"/>
      <c r="O29" s="581"/>
      <c r="P29" s="582"/>
    </row>
    <row r="30" spans="1:16" s="66" customFormat="1" ht="18.75" customHeight="1" x14ac:dyDescent="0.25">
      <c r="A30" s="148"/>
      <c r="B30" s="522"/>
      <c r="C30" s="523"/>
      <c r="D30" s="523"/>
      <c r="E30" s="524"/>
      <c r="F30" s="525"/>
      <c r="G30" s="526"/>
      <c r="H30" s="526"/>
      <c r="I30" s="526"/>
      <c r="J30" s="526"/>
      <c r="K30" s="526"/>
      <c r="L30" s="527"/>
      <c r="M30" s="528"/>
      <c r="N30" s="529"/>
      <c r="O30" s="581"/>
      <c r="P30" s="582"/>
    </row>
    <row r="31" spans="1:16" s="66" customFormat="1" ht="18.75" customHeight="1" x14ac:dyDescent="0.25">
      <c r="A31" s="187"/>
      <c r="B31" s="532" t="s">
        <v>213</v>
      </c>
      <c r="C31" s="533"/>
      <c r="D31" s="533"/>
      <c r="E31" s="533"/>
      <c r="F31" s="533"/>
      <c r="G31" s="533"/>
      <c r="H31" s="533"/>
      <c r="I31" s="533"/>
      <c r="J31" s="533"/>
      <c r="K31" s="533"/>
      <c r="L31" s="533"/>
      <c r="M31" s="533"/>
      <c r="N31" s="533"/>
      <c r="O31" s="533"/>
      <c r="P31" s="534"/>
    </row>
    <row r="32" spans="1:16" s="66" customFormat="1" ht="51.75" customHeight="1" x14ac:dyDescent="0.25">
      <c r="A32" s="187"/>
      <c r="B32" s="583" t="s">
        <v>125</v>
      </c>
      <c r="C32" s="584"/>
      <c r="D32" s="584"/>
      <c r="E32" s="584"/>
      <c r="F32" s="584"/>
      <c r="G32" s="584"/>
      <c r="H32" s="584"/>
      <c r="I32" s="584"/>
      <c r="J32" s="584"/>
      <c r="K32" s="584"/>
      <c r="L32" s="584"/>
      <c r="M32" s="584"/>
      <c r="N32" s="585"/>
      <c r="O32" s="182"/>
      <c r="P32" s="183"/>
    </row>
    <row r="33" spans="1:21" s="66" customFormat="1" ht="18.75" customHeight="1" x14ac:dyDescent="0.25">
      <c r="A33" s="148"/>
      <c r="B33" s="353" t="s">
        <v>102</v>
      </c>
      <c r="C33" s="354"/>
      <c r="D33" s="354"/>
      <c r="E33" s="355"/>
      <c r="F33" s="353" t="s">
        <v>136</v>
      </c>
      <c r="G33" s="354"/>
      <c r="H33" s="354"/>
      <c r="I33" s="354"/>
      <c r="J33" s="354"/>
      <c r="K33" s="354"/>
      <c r="L33" s="355"/>
      <c r="M33" s="517">
        <v>105</v>
      </c>
      <c r="N33" s="518"/>
      <c r="O33" s="475">
        <f t="shared" ref="O33:O34" si="3">M33*A33</f>
        <v>0</v>
      </c>
      <c r="P33" s="476"/>
    </row>
    <row r="34" spans="1:21" s="66" customFormat="1" ht="18.75" customHeight="1" thickBot="1" x14ac:dyDescent="0.3">
      <c r="A34" s="148"/>
      <c r="B34" s="353" t="s">
        <v>103</v>
      </c>
      <c r="C34" s="354"/>
      <c r="D34" s="354"/>
      <c r="E34" s="355"/>
      <c r="F34" s="353" t="s">
        <v>137</v>
      </c>
      <c r="G34" s="354"/>
      <c r="H34" s="354"/>
      <c r="I34" s="354"/>
      <c r="J34" s="354"/>
      <c r="K34" s="354"/>
      <c r="L34" s="355"/>
      <c r="M34" s="517">
        <v>105</v>
      </c>
      <c r="N34" s="518"/>
      <c r="O34" s="475">
        <f t="shared" si="3"/>
        <v>0</v>
      </c>
      <c r="P34" s="476"/>
    </row>
    <row r="35" spans="1:21" s="103" customFormat="1" ht="17.25" customHeight="1" thickBot="1" x14ac:dyDescent="0.3">
      <c r="A35" s="94"/>
      <c r="B35" s="164"/>
      <c r="C35" s="165"/>
      <c r="D35" s="165"/>
      <c r="E35" s="165"/>
      <c r="F35" s="164"/>
      <c r="G35" s="165"/>
      <c r="H35" s="165"/>
      <c r="I35" s="165"/>
      <c r="J35" s="165"/>
      <c r="K35" s="166"/>
      <c r="L35" s="167"/>
      <c r="M35" s="167"/>
      <c r="N35" s="167"/>
      <c r="O35" s="168"/>
      <c r="P35" s="160"/>
    </row>
    <row r="36" spans="1:21" s="103" customFormat="1" ht="19.5" customHeight="1" thickBot="1" x14ac:dyDescent="0.3">
      <c r="A36" s="562" t="s">
        <v>48</v>
      </c>
      <c r="B36" s="563"/>
      <c r="C36" s="563"/>
      <c r="D36" s="563"/>
      <c r="E36" s="563"/>
      <c r="F36" s="563"/>
      <c r="G36" s="563"/>
      <c r="H36" s="563"/>
      <c r="I36" s="564"/>
      <c r="J36" s="104"/>
      <c r="K36" s="565" t="s">
        <v>66</v>
      </c>
      <c r="L36" s="566"/>
      <c r="M36" s="566"/>
      <c r="N36" s="566"/>
      <c r="O36" s="567">
        <f>SUM(O4:P34)</f>
        <v>0</v>
      </c>
      <c r="P36" s="568"/>
    </row>
    <row r="37" spans="1:21" s="103" customFormat="1" ht="27" customHeight="1" x14ac:dyDescent="0.25">
      <c r="A37" s="569"/>
      <c r="B37" s="570"/>
      <c r="C37" s="570"/>
      <c r="D37" s="570"/>
      <c r="E37" s="570"/>
      <c r="F37" s="570"/>
      <c r="G37" s="570"/>
      <c r="H37" s="570"/>
      <c r="I37" s="571"/>
      <c r="J37" s="104"/>
      <c r="K37" s="105"/>
      <c r="L37" s="105"/>
      <c r="M37" s="105"/>
      <c r="N37" s="105"/>
      <c r="O37" s="106"/>
      <c r="P37" s="107"/>
    </row>
    <row r="38" spans="1:21" s="103" customFormat="1" ht="27" customHeight="1" x14ac:dyDescent="0.25">
      <c r="A38" s="572"/>
      <c r="B38" s="573"/>
      <c r="C38" s="573"/>
      <c r="D38" s="573"/>
      <c r="E38" s="573"/>
      <c r="F38" s="573"/>
      <c r="G38" s="573"/>
      <c r="H38" s="573"/>
      <c r="I38" s="574"/>
      <c r="J38" s="104"/>
      <c r="K38" s="105"/>
      <c r="L38" s="105"/>
      <c r="M38" s="105"/>
      <c r="N38" s="105"/>
      <c r="O38" s="106"/>
      <c r="P38" s="107"/>
    </row>
    <row r="39" spans="1:21" s="103" customFormat="1" ht="6" customHeight="1" x14ac:dyDescent="0.25">
      <c r="A39" s="572"/>
      <c r="B39" s="573"/>
      <c r="C39" s="573"/>
      <c r="D39" s="573"/>
      <c r="E39" s="573"/>
      <c r="F39" s="573"/>
      <c r="G39" s="573"/>
      <c r="H39" s="573"/>
      <c r="I39" s="574"/>
      <c r="J39" s="104"/>
      <c r="K39" s="105"/>
      <c r="L39" s="105"/>
      <c r="M39" s="105"/>
      <c r="N39" s="105"/>
      <c r="O39" s="106"/>
      <c r="P39" s="107"/>
    </row>
    <row r="40" spans="1:21" s="103" customFormat="1" ht="27" customHeight="1" thickBot="1" x14ac:dyDescent="0.3">
      <c r="A40" s="575"/>
      <c r="B40" s="576"/>
      <c r="C40" s="576"/>
      <c r="D40" s="576"/>
      <c r="E40" s="576"/>
      <c r="F40" s="576"/>
      <c r="G40" s="576"/>
      <c r="H40" s="576"/>
      <c r="I40" s="577"/>
      <c r="J40" s="104"/>
      <c r="K40" s="105"/>
      <c r="L40" s="105"/>
      <c r="M40" s="105"/>
      <c r="N40" s="105"/>
      <c r="O40" s="106"/>
      <c r="P40" s="107"/>
    </row>
    <row r="41" spans="1:21" s="65" customFormat="1" ht="36" customHeight="1" x14ac:dyDescent="0.2">
      <c r="A41" s="556" t="s">
        <v>205</v>
      </c>
      <c r="B41" s="557"/>
      <c r="C41" s="557"/>
      <c r="D41" s="557"/>
      <c r="E41" s="557"/>
      <c r="F41" s="557"/>
      <c r="G41" s="557"/>
      <c r="H41" s="557"/>
      <c r="I41" s="557"/>
      <c r="J41" s="557"/>
      <c r="K41" s="557"/>
      <c r="L41" s="557"/>
      <c r="M41" s="557"/>
      <c r="N41" s="557"/>
      <c r="O41" s="557"/>
      <c r="P41" s="558"/>
      <c r="Q41" s="80"/>
      <c r="R41" s="80"/>
      <c r="S41" s="80"/>
      <c r="T41" s="80"/>
      <c r="U41" s="80"/>
    </row>
    <row r="42" spans="1:21" s="65" customFormat="1" ht="16.5" customHeight="1" thickBot="1" x14ac:dyDescent="0.25">
      <c r="A42" s="559" t="s">
        <v>203</v>
      </c>
      <c r="B42" s="560"/>
      <c r="C42" s="560"/>
      <c r="D42" s="560"/>
      <c r="E42" s="560"/>
      <c r="F42" s="560"/>
      <c r="G42" s="560"/>
      <c r="H42" s="560"/>
      <c r="I42" s="560"/>
      <c r="J42" s="560"/>
      <c r="K42" s="560"/>
      <c r="L42" s="560"/>
      <c r="M42" s="560"/>
      <c r="N42" s="560"/>
      <c r="O42" s="560"/>
      <c r="P42" s="561"/>
      <c r="Q42" s="81"/>
      <c r="R42" s="81"/>
      <c r="S42" s="81"/>
      <c r="T42" s="81"/>
      <c r="U42" s="81"/>
    </row>
  </sheetData>
  <sheetProtection algorithmName="SHA-512" hashValue="EVeOTH9bJJlLEZVw1oZxRAQj5WPQim8AVqTSEie1QxuthaADtQWcF9XEEwkfV8pzxK5hFV737Cv3jemSeOyVdQ==" saltValue="Qr27tKv/x4SD4JuNsRfSSQ==" spinCount="100000" sheet="1" formatCells="0"/>
  <mergeCells count="119">
    <mergeCell ref="O24:P24"/>
    <mergeCell ref="O17:P17"/>
    <mergeCell ref="B20:E20"/>
    <mergeCell ref="F20:L20"/>
    <mergeCell ref="O12:P12"/>
    <mergeCell ref="A1:P1"/>
    <mergeCell ref="A2:B2"/>
    <mergeCell ref="C2:D2"/>
    <mergeCell ref="E2:F2"/>
    <mergeCell ref="G2:J2"/>
    <mergeCell ref="L2:P2"/>
    <mergeCell ref="B5:E5"/>
    <mergeCell ref="F5:L5"/>
    <mergeCell ref="M5:N5"/>
    <mergeCell ref="O5:P5"/>
    <mergeCell ref="B3:L3"/>
    <mergeCell ref="M3:N3"/>
    <mergeCell ref="O3:P3"/>
    <mergeCell ref="B4:E4"/>
    <mergeCell ref="F4:L4"/>
    <mergeCell ref="M4:N4"/>
    <mergeCell ref="O4:P4"/>
    <mergeCell ref="B9:E9"/>
    <mergeCell ref="F9:L9"/>
    <mergeCell ref="O23:P23"/>
    <mergeCell ref="B15:E15"/>
    <mergeCell ref="F15:L15"/>
    <mergeCell ref="M20:N20"/>
    <mergeCell ref="O20:P20"/>
    <mergeCell ref="M19:N19"/>
    <mergeCell ref="O19:P19"/>
    <mergeCell ref="M15:N15"/>
    <mergeCell ref="O15:P15"/>
    <mergeCell ref="M22:N22"/>
    <mergeCell ref="O22:P22"/>
    <mergeCell ref="F18:L18"/>
    <mergeCell ref="B16:L16"/>
    <mergeCell ref="B17:E17"/>
    <mergeCell ref="F17:L17"/>
    <mergeCell ref="M17:N17"/>
    <mergeCell ref="F12:L12"/>
    <mergeCell ref="M12:N12"/>
    <mergeCell ref="B10:E10"/>
    <mergeCell ref="B24:E24"/>
    <mergeCell ref="F24:L24"/>
    <mergeCell ref="M24:N24"/>
    <mergeCell ref="B18:E18"/>
    <mergeCell ref="B21:E21"/>
    <mergeCell ref="M18:N18"/>
    <mergeCell ref="B19:E19"/>
    <mergeCell ref="F19:L19"/>
    <mergeCell ref="F22:L22"/>
    <mergeCell ref="F23:L23"/>
    <mergeCell ref="M23:N23"/>
    <mergeCell ref="F21:L21"/>
    <mergeCell ref="B23:E23"/>
    <mergeCell ref="M21:N21"/>
    <mergeCell ref="B22:E22"/>
    <mergeCell ref="A41:P41"/>
    <mergeCell ref="A42:P42"/>
    <mergeCell ref="A36:I36"/>
    <mergeCell ref="K36:N36"/>
    <mergeCell ref="O36:P36"/>
    <mergeCell ref="A37:I40"/>
    <mergeCell ref="B25:L25"/>
    <mergeCell ref="F26:L26"/>
    <mergeCell ref="F27:L27"/>
    <mergeCell ref="B28:E28"/>
    <mergeCell ref="O29:P29"/>
    <mergeCell ref="O30:P30"/>
    <mergeCell ref="B33:E33"/>
    <mergeCell ref="F33:L33"/>
    <mergeCell ref="M33:N33"/>
    <mergeCell ref="O33:P33"/>
    <mergeCell ref="B31:P31"/>
    <mergeCell ref="B32:N32"/>
    <mergeCell ref="B30:E30"/>
    <mergeCell ref="F29:L29"/>
    <mergeCell ref="B34:E34"/>
    <mergeCell ref="F34:L34"/>
    <mergeCell ref="M34:N34"/>
    <mergeCell ref="O34:P34"/>
    <mergeCell ref="B6:E6"/>
    <mergeCell ref="B13:P13"/>
    <mergeCell ref="B14:P14"/>
    <mergeCell ref="B11:E11"/>
    <mergeCell ref="F11:L11"/>
    <mergeCell ref="F6:L6"/>
    <mergeCell ref="M6:N6"/>
    <mergeCell ref="O6:P6"/>
    <mergeCell ref="B7:E7"/>
    <mergeCell ref="F7:L7"/>
    <mergeCell ref="M7:N7"/>
    <mergeCell ref="O7:P7"/>
    <mergeCell ref="B8:E8"/>
    <mergeCell ref="F8:L8"/>
    <mergeCell ref="M8:N8"/>
    <mergeCell ref="O8:P8"/>
    <mergeCell ref="O9:P9"/>
    <mergeCell ref="O10:P10"/>
    <mergeCell ref="O11:P11"/>
    <mergeCell ref="M9:N9"/>
    <mergeCell ref="F10:L10"/>
    <mergeCell ref="M10:N10"/>
    <mergeCell ref="M11:N11"/>
    <mergeCell ref="B12:E12"/>
    <mergeCell ref="O28:P28"/>
    <mergeCell ref="O26:P26"/>
    <mergeCell ref="O27:P27"/>
    <mergeCell ref="B27:E27"/>
    <mergeCell ref="M27:N27"/>
    <mergeCell ref="F28:L28"/>
    <mergeCell ref="M28:N28"/>
    <mergeCell ref="B29:E29"/>
    <mergeCell ref="F30:L30"/>
    <mergeCell ref="M29:N29"/>
    <mergeCell ref="M30:N30"/>
    <mergeCell ref="B26:E26"/>
    <mergeCell ref="M26:N26"/>
  </mergeCells>
  <printOptions horizontalCentered="1"/>
  <pageMargins left="0.45" right="0.6" top="0.5" bottom="0.5" header="0.3" footer="0.3"/>
  <pageSetup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J95"/>
  <sheetViews>
    <sheetView showGridLines="0" zoomScaleNormal="100" workbookViewId="0">
      <selection activeCell="J3" sqref="J3"/>
    </sheetView>
  </sheetViews>
  <sheetFormatPr defaultColWidth="4.7109375" defaultRowHeight="12.75" x14ac:dyDescent="0.2"/>
  <cols>
    <col min="1" max="1" width="1.5703125" style="1" customWidth="1"/>
    <col min="2" max="3" width="6.7109375" style="7" customWidth="1"/>
    <col min="4" max="6" width="5.7109375" style="7" customWidth="1"/>
    <col min="7" max="7" width="5.5703125" style="7" customWidth="1"/>
    <col min="8" max="8" width="5.7109375" style="7" customWidth="1"/>
    <col min="9" max="9" width="10.7109375" style="7" customWidth="1"/>
    <col min="10" max="10" width="4.5703125" style="7" customWidth="1"/>
    <col min="11" max="11" width="6.7109375" style="7" customWidth="1"/>
    <col min="12" max="16" width="5.7109375" style="7" customWidth="1"/>
    <col min="17" max="17" width="9.28515625" style="7" customWidth="1"/>
    <col min="18" max="18" width="3" style="7" customWidth="1"/>
    <col min="19" max="19" width="3.7109375" style="7" customWidth="1"/>
    <col min="20" max="20" width="2.42578125" style="1" customWidth="1"/>
    <col min="21" max="22" width="9.28515625" style="9" customWidth="1"/>
    <col min="23" max="34" width="9.28515625" style="1" customWidth="1"/>
    <col min="35" max="246" width="9.28515625" style="7" customWidth="1"/>
    <col min="247" max="247" width="5.5703125" style="7" customWidth="1"/>
    <col min="248" max="248" width="3.42578125" style="7" customWidth="1"/>
    <col min="249" max="16384" width="4.7109375" style="7"/>
  </cols>
  <sheetData>
    <row r="1" spans="1:36" s="3" customFormat="1" ht="28.5" customHeight="1" x14ac:dyDescent="0.2">
      <c r="A1" s="253" t="s">
        <v>32</v>
      </c>
      <c r="B1" s="254"/>
      <c r="C1" s="254"/>
      <c r="D1" s="254"/>
      <c r="E1" s="254"/>
      <c r="F1" s="254"/>
      <c r="G1" s="254"/>
      <c r="H1" s="254"/>
      <c r="I1" s="254"/>
      <c r="J1" s="254"/>
      <c r="K1" s="254"/>
      <c r="L1" s="254"/>
      <c r="M1" s="254"/>
      <c r="N1" s="254"/>
      <c r="O1" s="254"/>
      <c r="P1" s="254"/>
      <c r="Q1" s="254"/>
      <c r="R1" s="254"/>
      <c r="S1" s="255"/>
      <c r="T1" s="2"/>
      <c r="U1" s="9"/>
      <c r="V1" s="9"/>
      <c r="W1" s="2"/>
      <c r="X1" s="2"/>
      <c r="Y1" s="2"/>
      <c r="Z1" s="2"/>
      <c r="AA1" s="2"/>
      <c r="AB1" s="2"/>
      <c r="AC1" s="2"/>
      <c r="AD1" s="2"/>
      <c r="AE1" s="2"/>
      <c r="AF1" s="2"/>
      <c r="AG1" s="2"/>
      <c r="AH1" s="2"/>
      <c r="AI1" s="2"/>
      <c r="AJ1" s="2"/>
    </row>
    <row r="2" spans="1:36" s="2" customFormat="1" ht="6" customHeight="1" x14ac:dyDescent="0.2">
      <c r="A2" s="60"/>
      <c r="B2" s="61"/>
      <c r="C2" s="61"/>
      <c r="D2" s="61"/>
      <c r="E2" s="61"/>
      <c r="F2" s="61"/>
      <c r="G2" s="61"/>
      <c r="H2" s="62"/>
      <c r="I2" s="63"/>
      <c r="J2" s="63"/>
      <c r="K2" s="63"/>
      <c r="L2" s="63"/>
      <c r="M2" s="63"/>
      <c r="N2" s="63"/>
      <c r="O2" s="63"/>
      <c r="P2" s="63"/>
      <c r="Q2" s="63"/>
      <c r="R2" s="63"/>
      <c r="S2" s="64"/>
      <c r="U2" s="9"/>
      <c r="V2" s="9"/>
    </row>
    <row r="3" spans="1:36" s="11" customFormat="1" ht="33.75" customHeight="1" x14ac:dyDescent="0.2">
      <c r="A3" s="12"/>
      <c r="B3" s="13"/>
      <c r="C3" s="614" t="s">
        <v>52</v>
      </c>
      <c r="D3" s="615"/>
      <c r="E3" s="615"/>
      <c r="F3" s="615"/>
      <c r="G3" s="615"/>
      <c r="H3" s="615"/>
      <c r="I3" s="615"/>
      <c r="J3" s="14"/>
      <c r="K3" s="614" t="s">
        <v>31</v>
      </c>
      <c r="L3" s="614"/>
      <c r="M3" s="614"/>
      <c r="N3" s="614"/>
      <c r="O3" s="614"/>
      <c r="P3" s="614"/>
      <c r="Q3" s="614"/>
      <c r="R3" s="13"/>
      <c r="S3" s="15"/>
      <c r="U3" s="9"/>
      <c r="V3" s="9"/>
    </row>
    <row r="4" spans="1:36" ht="5.25" customHeight="1" x14ac:dyDescent="0.2">
      <c r="A4" s="16"/>
      <c r="B4" s="1"/>
      <c r="C4" s="1"/>
      <c r="D4" s="1"/>
      <c r="E4" s="1"/>
      <c r="G4" s="1"/>
      <c r="H4" s="1"/>
      <c r="I4" s="1"/>
      <c r="J4" s="1"/>
      <c r="K4" s="1"/>
      <c r="L4" s="1"/>
      <c r="M4" s="1"/>
      <c r="N4" s="1"/>
      <c r="O4" s="1"/>
      <c r="P4" s="1"/>
      <c r="Q4" s="1"/>
      <c r="R4" s="1"/>
      <c r="S4" s="17"/>
    </row>
    <row r="5" spans="1:36" s="18" customFormat="1" ht="83.25" customHeight="1" x14ac:dyDescent="0.2">
      <c r="A5" s="19"/>
      <c r="C5" s="20" t="s">
        <v>5</v>
      </c>
      <c r="D5" s="20" t="s">
        <v>53</v>
      </c>
      <c r="E5" s="20" t="s">
        <v>12</v>
      </c>
      <c r="F5" s="20" t="s">
        <v>13</v>
      </c>
      <c r="G5" s="20" t="s">
        <v>23</v>
      </c>
      <c r="H5" s="20" t="s">
        <v>24</v>
      </c>
      <c r="I5" s="21" t="s">
        <v>7</v>
      </c>
      <c r="J5" s="22"/>
      <c r="K5" s="20" t="s">
        <v>5</v>
      </c>
      <c r="L5" s="20" t="s">
        <v>55</v>
      </c>
      <c r="M5" s="20" t="s">
        <v>12</v>
      </c>
      <c r="N5" s="20" t="s">
        <v>13</v>
      </c>
      <c r="O5" s="20" t="s">
        <v>23</v>
      </c>
      <c r="P5" s="20" t="s">
        <v>24</v>
      </c>
      <c r="Q5" s="20" t="s">
        <v>7</v>
      </c>
      <c r="R5" s="23"/>
      <c r="S5" s="24"/>
      <c r="U5" s="25" t="s">
        <v>28</v>
      </c>
      <c r="V5" s="26" t="s">
        <v>29</v>
      </c>
    </row>
    <row r="6" spans="1:36" s="18" customFormat="1" ht="5.25" customHeight="1" x14ac:dyDescent="0.2">
      <c r="A6" s="19"/>
      <c r="C6" s="27"/>
      <c r="D6" s="27"/>
      <c r="E6" s="28"/>
      <c r="F6" s="27"/>
      <c r="G6" s="27"/>
      <c r="H6" s="27"/>
      <c r="I6" s="29"/>
      <c r="J6" s="22"/>
      <c r="K6" s="30"/>
      <c r="L6" s="30"/>
      <c r="M6" s="30"/>
      <c r="N6" s="31"/>
      <c r="O6" s="32"/>
      <c r="P6" s="32"/>
      <c r="Q6" s="32"/>
      <c r="R6" s="23"/>
      <c r="S6" s="24"/>
      <c r="U6" s="25"/>
      <c r="V6" s="26"/>
    </row>
    <row r="7" spans="1:36" ht="21" customHeight="1" x14ac:dyDescent="0.2">
      <c r="A7" s="16"/>
      <c r="B7" s="1"/>
      <c r="C7" s="33" t="s">
        <v>54</v>
      </c>
      <c r="D7" s="33">
        <v>10</v>
      </c>
      <c r="E7" s="34">
        <v>12</v>
      </c>
      <c r="F7" s="33" t="s">
        <v>20</v>
      </c>
      <c r="G7" s="33">
        <v>11</v>
      </c>
      <c r="H7" s="33" t="s">
        <v>25</v>
      </c>
      <c r="I7" s="35">
        <v>65300</v>
      </c>
      <c r="J7" s="41"/>
      <c r="K7" s="36" t="s">
        <v>54</v>
      </c>
      <c r="L7" s="36">
        <v>13</v>
      </c>
      <c r="M7" s="36">
        <v>12</v>
      </c>
      <c r="N7" s="37" t="s">
        <v>20</v>
      </c>
      <c r="O7" s="38">
        <v>11</v>
      </c>
      <c r="P7" s="38" t="s">
        <v>25</v>
      </c>
      <c r="Q7" s="39">
        <v>69000</v>
      </c>
      <c r="R7" s="41"/>
      <c r="S7" s="149"/>
      <c r="U7" s="225"/>
      <c r="V7" s="225"/>
      <c r="W7" s="41"/>
    </row>
    <row r="8" spans="1:36" ht="21" customHeight="1" x14ac:dyDescent="0.2">
      <c r="A8" s="16"/>
      <c r="B8" s="1"/>
      <c r="C8" s="42" t="s">
        <v>54</v>
      </c>
      <c r="D8" s="42">
        <v>10</v>
      </c>
      <c r="E8" s="43">
        <v>12</v>
      </c>
      <c r="F8" s="42" t="s">
        <v>20</v>
      </c>
      <c r="G8" s="42">
        <v>13</v>
      </c>
      <c r="H8" s="42" t="s">
        <v>25</v>
      </c>
      <c r="I8" s="44">
        <v>67800</v>
      </c>
      <c r="J8" s="41"/>
      <c r="K8" s="42" t="s">
        <v>54</v>
      </c>
      <c r="L8" s="45">
        <v>13</v>
      </c>
      <c r="M8" s="45">
        <v>12</v>
      </c>
      <c r="N8" s="42" t="s">
        <v>20</v>
      </c>
      <c r="O8" s="43">
        <v>13</v>
      </c>
      <c r="P8" s="43" t="s">
        <v>25</v>
      </c>
      <c r="Q8" s="44">
        <v>71500</v>
      </c>
      <c r="R8" s="41"/>
      <c r="S8" s="149"/>
      <c r="U8" s="225"/>
      <c r="V8" s="225"/>
      <c r="W8" s="41"/>
    </row>
    <row r="9" spans="1:36" ht="21" customHeight="1" x14ac:dyDescent="0.2">
      <c r="A9" s="16"/>
      <c r="B9" s="1"/>
      <c r="C9" s="33" t="s">
        <v>54</v>
      </c>
      <c r="D9" s="33">
        <v>10</v>
      </c>
      <c r="E9" s="34">
        <v>16</v>
      </c>
      <c r="F9" s="33" t="s">
        <v>20</v>
      </c>
      <c r="G9" s="33">
        <v>15</v>
      </c>
      <c r="H9" s="33" t="s">
        <v>25</v>
      </c>
      <c r="I9" s="35">
        <v>77600</v>
      </c>
      <c r="J9" s="41"/>
      <c r="K9" s="46" t="s">
        <v>54</v>
      </c>
      <c r="L9" s="46">
        <v>13</v>
      </c>
      <c r="M9" s="46">
        <v>16</v>
      </c>
      <c r="N9" s="47" t="s">
        <v>20</v>
      </c>
      <c r="O9" s="48">
        <v>15</v>
      </c>
      <c r="P9" s="48" t="s">
        <v>25</v>
      </c>
      <c r="Q9" s="49">
        <v>81400</v>
      </c>
      <c r="R9" s="41"/>
      <c r="S9" s="149"/>
      <c r="U9" s="225"/>
      <c r="V9" s="225"/>
      <c r="W9" s="41"/>
    </row>
    <row r="10" spans="1:36" ht="21" customHeight="1" x14ac:dyDescent="0.2">
      <c r="A10" s="16"/>
      <c r="B10" s="1"/>
      <c r="C10" s="42" t="s">
        <v>54</v>
      </c>
      <c r="D10" s="42">
        <v>10</v>
      </c>
      <c r="E10" s="43">
        <v>16</v>
      </c>
      <c r="F10" s="42" t="s">
        <v>20</v>
      </c>
      <c r="G10" s="42">
        <v>17</v>
      </c>
      <c r="H10" s="42" t="s">
        <v>25</v>
      </c>
      <c r="I10" s="44">
        <v>80000</v>
      </c>
      <c r="J10" s="41"/>
      <c r="K10" s="45" t="s">
        <v>54</v>
      </c>
      <c r="L10" s="45">
        <v>13</v>
      </c>
      <c r="M10" s="45">
        <v>16</v>
      </c>
      <c r="N10" s="42" t="s">
        <v>20</v>
      </c>
      <c r="O10" s="43">
        <v>17</v>
      </c>
      <c r="P10" s="43" t="s">
        <v>25</v>
      </c>
      <c r="Q10" s="44">
        <v>83800</v>
      </c>
      <c r="R10" s="41"/>
      <c r="S10" s="149"/>
      <c r="U10" s="225"/>
      <c r="V10" s="225"/>
      <c r="W10" s="41"/>
    </row>
    <row r="11" spans="1:36" ht="21" customHeight="1" x14ac:dyDescent="0.2">
      <c r="A11" s="16"/>
      <c r="B11" s="1"/>
      <c r="C11" s="33" t="s">
        <v>54</v>
      </c>
      <c r="D11" s="33">
        <v>10</v>
      </c>
      <c r="E11" s="34">
        <v>24</v>
      </c>
      <c r="F11" s="33" t="s">
        <v>18</v>
      </c>
      <c r="G11" s="33">
        <v>23</v>
      </c>
      <c r="H11" s="33" t="s">
        <v>25</v>
      </c>
      <c r="I11" s="35">
        <v>86300</v>
      </c>
      <c r="J11" s="41"/>
      <c r="K11" s="47" t="s">
        <v>54</v>
      </c>
      <c r="L11" s="46">
        <v>13</v>
      </c>
      <c r="M11" s="46">
        <v>24</v>
      </c>
      <c r="N11" s="47" t="s">
        <v>18</v>
      </c>
      <c r="O11" s="48">
        <v>23</v>
      </c>
      <c r="P11" s="48" t="s">
        <v>25</v>
      </c>
      <c r="Q11" s="49">
        <v>90100</v>
      </c>
      <c r="R11" s="41"/>
      <c r="S11" s="149"/>
      <c r="U11" s="225"/>
      <c r="V11" s="225"/>
      <c r="W11" s="41"/>
    </row>
    <row r="12" spans="1:36" ht="21" customHeight="1" x14ac:dyDescent="0.2">
      <c r="A12" s="16"/>
      <c r="B12" s="1"/>
      <c r="C12" s="42" t="s">
        <v>54</v>
      </c>
      <c r="D12" s="42">
        <v>10</v>
      </c>
      <c r="E12" s="43">
        <v>24</v>
      </c>
      <c r="F12" s="42" t="s">
        <v>18</v>
      </c>
      <c r="G12" s="42">
        <v>25</v>
      </c>
      <c r="H12" s="42" t="s">
        <v>25</v>
      </c>
      <c r="I12" s="44">
        <v>89700</v>
      </c>
      <c r="J12" s="41"/>
      <c r="K12" s="45" t="s">
        <v>54</v>
      </c>
      <c r="L12" s="45">
        <v>13</v>
      </c>
      <c r="M12" s="45">
        <v>24</v>
      </c>
      <c r="N12" s="42" t="s">
        <v>18</v>
      </c>
      <c r="O12" s="43">
        <v>25</v>
      </c>
      <c r="P12" s="43" t="s">
        <v>25</v>
      </c>
      <c r="Q12" s="44">
        <v>93400</v>
      </c>
      <c r="R12" s="41"/>
      <c r="S12" s="149"/>
      <c r="U12" s="225"/>
      <c r="V12" s="225"/>
      <c r="W12" s="41"/>
    </row>
    <row r="13" spans="1:36" ht="21" customHeight="1" x14ac:dyDescent="0.2">
      <c r="A13" s="16"/>
      <c r="B13" s="1"/>
      <c r="C13" s="33" t="s">
        <v>54</v>
      </c>
      <c r="D13" s="33">
        <v>10</v>
      </c>
      <c r="E13" s="34">
        <v>24</v>
      </c>
      <c r="F13" s="33" t="s">
        <v>19</v>
      </c>
      <c r="G13" s="33">
        <v>23</v>
      </c>
      <c r="H13" s="33" t="s">
        <v>25</v>
      </c>
      <c r="I13" s="35">
        <v>89900</v>
      </c>
      <c r="J13" s="41"/>
      <c r="K13" s="47" t="s">
        <v>54</v>
      </c>
      <c r="L13" s="195">
        <v>13</v>
      </c>
      <c r="M13" s="195">
        <v>24</v>
      </c>
      <c r="N13" s="195" t="s">
        <v>19</v>
      </c>
      <c r="O13" s="195">
        <v>23</v>
      </c>
      <c r="P13" s="196" t="s">
        <v>25</v>
      </c>
      <c r="Q13" s="35">
        <v>94000</v>
      </c>
      <c r="R13" s="41"/>
      <c r="S13" s="149"/>
      <c r="U13" s="225"/>
      <c r="V13" s="225"/>
      <c r="W13" s="41"/>
    </row>
    <row r="14" spans="1:36" ht="21" customHeight="1" x14ac:dyDescent="0.2">
      <c r="A14" s="16"/>
      <c r="B14" s="1"/>
      <c r="C14" s="42" t="s">
        <v>54</v>
      </c>
      <c r="D14" s="42">
        <v>10</v>
      </c>
      <c r="E14" s="42">
        <v>14</v>
      </c>
      <c r="F14" s="42" t="s">
        <v>139</v>
      </c>
      <c r="G14" s="42">
        <v>13</v>
      </c>
      <c r="H14" s="42" t="s">
        <v>25</v>
      </c>
      <c r="I14" s="44">
        <v>76500</v>
      </c>
      <c r="J14" s="41"/>
      <c r="K14" s="42" t="s">
        <v>54</v>
      </c>
      <c r="L14" s="42">
        <v>13</v>
      </c>
      <c r="M14" s="42">
        <v>14</v>
      </c>
      <c r="N14" s="42" t="s">
        <v>139</v>
      </c>
      <c r="O14" s="42">
        <v>13</v>
      </c>
      <c r="P14" s="42" t="s">
        <v>25</v>
      </c>
      <c r="Q14" s="44">
        <v>80250</v>
      </c>
      <c r="R14" s="41"/>
      <c r="S14" s="149"/>
      <c r="U14" s="225"/>
      <c r="V14" s="225"/>
      <c r="W14" s="41"/>
    </row>
    <row r="15" spans="1:36" ht="21" customHeight="1" x14ac:dyDescent="0.2">
      <c r="A15" s="16"/>
      <c r="B15" s="1"/>
      <c r="C15" s="47" t="s">
        <v>54</v>
      </c>
      <c r="D15" s="47">
        <v>10</v>
      </c>
      <c r="E15" s="48">
        <v>12</v>
      </c>
      <c r="F15" s="47" t="s">
        <v>140</v>
      </c>
      <c r="G15" s="47">
        <v>13</v>
      </c>
      <c r="H15" s="47" t="s">
        <v>25</v>
      </c>
      <c r="I15" s="49">
        <v>76800</v>
      </c>
      <c r="J15" s="41"/>
      <c r="K15" s="47" t="s">
        <v>54</v>
      </c>
      <c r="L15" s="47">
        <v>13</v>
      </c>
      <c r="M15" s="48">
        <v>12</v>
      </c>
      <c r="N15" s="47" t="s">
        <v>140</v>
      </c>
      <c r="O15" s="47">
        <v>13</v>
      </c>
      <c r="P15" s="47" t="s">
        <v>25</v>
      </c>
      <c r="Q15" s="49">
        <v>80800</v>
      </c>
      <c r="R15" s="41"/>
      <c r="S15" s="149"/>
      <c r="U15" s="225"/>
      <c r="V15" s="225"/>
      <c r="W15" s="41"/>
    </row>
    <row r="16" spans="1:36" ht="21" customHeight="1" x14ac:dyDescent="0.2">
      <c r="A16" s="16"/>
      <c r="B16" s="1"/>
      <c r="C16" s="42" t="s">
        <v>54</v>
      </c>
      <c r="D16" s="42">
        <v>10</v>
      </c>
      <c r="E16" s="42">
        <v>12</v>
      </c>
      <c r="F16" s="42" t="s">
        <v>141</v>
      </c>
      <c r="G16" s="42">
        <v>11</v>
      </c>
      <c r="H16" s="42" t="s">
        <v>25</v>
      </c>
      <c r="I16" s="44">
        <v>75100</v>
      </c>
      <c r="J16" s="41"/>
      <c r="K16" s="42" t="s">
        <v>54</v>
      </c>
      <c r="L16" s="42">
        <v>13</v>
      </c>
      <c r="M16" s="42">
        <v>12</v>
      </c>
      <c r="N16" s="42" t="s">
        <v>141</v>
      </c>
      <c r="O16" s="42">
        <v>11</v>
      </c>
      <c r="P16" s="42" t="s">
        <v>25</v>
      </c>
      <c r="Q16" s="44">
        <v>78900</v>
      </c>
      <c r="R16" s="41"/>
      <c r="S16" s="149"/>
      <c r="U16" s="225"/>
      <c r="V16" s="225"/>
      <c r="W16" s="41"/>
    </row>
    <row r="17" spans="1:23" ht="21" customHeight="1" x14ac:dyDescent="0.2">
      <c r="A17" s="16"/>
      <c r="B17" s="1"/>
      <c r="C17" s="192" t="s">
        <v>54</v>
      </c>
      <c r="D17" s="192">
        <v>10</v>
      </c>
      <c r="E17" s="193">
        <v>12</v>
      </c>
      <c r="F17" s="192" t="s">
        <v>141</v>
      </c>
      <c r="G17" s="192">
        <v>13</v>
      </c>
      <c r="H17" s="192" t="s">
        <v>25</v>
      </c>
      <c r="I17" s="194">
        <v>77100</v>
      </c>
      <c r="J17" s="41"/>
      <c r="K17" s="192" t="s">
        <v>54</v>
      </c>
      <c r="L17" s="192">
        <v>13</v>
      </c>
      <c r="M17" s="193">
        <v>12</v>
      </c>
      <c r="N17" s="192" t="s">
        <v>141</v>
      </c>
      <c r="O17" s="192">
        <v>13</v>
      </c>
      <c r="P17" s="192" t="s">
        <v>25</v>
      </c>
      <c r="Q17" s="194">
        <v>80800</v>
      </c>
      <c r="R17" s="41"/>
      <c r="S17" s="149"/>
      <c r="U17" s="225"/>
      <c r="V17" s="225"/>
      <c r="W17" s="41"/>
    </row>
    <row r="18" spans="1:23" ht="15" customHeight="1" x14ac:dyDescent="0.2">
      <c r="A18" s="16"/>
      <c r="B18" s="1"/>
      <c r="C18" s="191"/>
      <c r="D18" s="83"/>
      <c r="E18" s="83"/>
      <c r="F18" s="83"/>
      <c r="G18" s="83"/>
      <c r="H18" s="83"/>
      <c r="I18" s="84"/>
      <c r="J18" s="41"/>
      <c r="K18" s="83"/>
      <c r="L18" s="83"/>
      <c r="M18" s="83"/>
      <c r="N18" s="83"/>
      <c r="O18" s="83"/>
      <c r="P18" s="83"/>
      <c r="Q18" s="84"/>
      <c r="R18" s="41"/>
      <c r="S18" s="149"/>
      <c r="U18" s="225"/>
    </row>
    <row r="19" spans="1:23" ht="16.5" customHeight="1" x14ac:dyDescent="0.2">
      <c r="A19" s="16"/>
      <c r="B19" s="1"/>
      <c r="C19" s="616" t="s">
        <v>26</v>
      </c>
      <c r="D19" s="616"/>
      <c r="E19" s="616"/>
      <c r="F19" s="616"/>
      <c r="G19" s="616"/>
      <c r="H19" s="616"/>
      <c r="I19" s="616"/>
      <c r="J19" s="41"/>
      <c r="K19" s="616" t="s">
        <v>56</v>
      </c>
      <c r="L19" s="616"/>
      <c r="M19" s="616"/>
      <c r="N19" s="616"/>
      <c r="O19" s="616"/>
      <c r="P19" s="616"/>
      <c r="Q19" s="616"/>
      <c r="R19" s="41"/>
      <c r="S19" s="149"/>
    </row>
    <row r="20" spans="1:23" ht="3.75" customHeight="1" x14ac:dyDescent="0.2">
      <c r="A20" s="16"/>
      <c r="B20" s="1"/>
      <c r="C20" s="52"/>
      <c r="D20" s="52"/>
      <c r="E20" s="52"/>
      <c r="F20" s="52"/>
      <c r="G20" s="52"/>
      <c r="H20" s="52"/>
      <c r="I20" s="52"/>
      <c r="J20" s="41"/>
      <c r="K20" s="52"/>
      <c r="L20" s="52"/>
      <c r="M20" s="52"/>
      <c r="N20" s="52"/>
      <c r="O20" s="52"/>
      <c r="P20" s="52"/>
      <c r="Q20" s="52"/>
      <c r="R20" s="41"/>
      <c r="S20" s="149"/>
    </row>
    <row r="21" spans="1:23" ht="83.25" customHeight="1" x14ac:dyDescent="0.2">
      <c r="A21" s="16"/>
      <c r="B21" s="1"/>
      <c r="C21" s="20" t="s">
        <v>5</v>
      </c>
      <c r="D21" s="20" t="s">
        <v>27</v>
      </c>
      <c r="E21" s="20" t="s">
        <v>12</v>
      </c>
      <c r="F21" s="20" t="s">
        <v>13</v>
      </c>
      <c r="G21" s="20" t="s">
        <v>23</v>
      </c>
      <c r="H21" s="20" t="s">
        <v>24</v>
      </c>
      <c r="I21" s="21" t="s">
        <v>7</v>
      </c>
      <c r="J21" s="41"/>
      <c r="K21" s="20" t="s">
        <v>5</v>
      </c>
      <c r="L21" s="20" t="s">
        <v>57</v>
      </c>
      <c r="M21" s="20" t="s">
        <v>12</v>
      </c>
      <c r="N21" s="20" t="s">
        <v>13</v>
      </c>
      <c r="O21" s="20" t="s">
        <v>23</v>
      </c>
      <c r="P21" s="20" t="s">
        <v>24</v>
      </c>
      <c r="Q21" s="21" t="s">
        <v>7</v>
      </c>
      <c r="R21" s="41"/>
      <c r="S21" s="149"/>
      <c r="U21" s="25" t="s">
        <v>30</v>
      </c>
    </row>
    <row r="22" spans="1:23" ht="4.5" customHeight="1" x14ac:dyDescent="0.2">
      <c r="A22" s="16"/>
      <c r="B22" s="1"/>
      <c r="C22" s="27"/>
      <c r="D22" s="27"/>
      <c r="E22" s="28"/>
      <c r="F22" s="27"/>
      <c r="G22" s="27"/>
      <c r="H22" s="27"/>
      <c r="I22" s="29"/>
      <c r="J22" s="41"/>
      <c r="K22" s="27"/>
      <c r="L22" s="27"/>
      <c r="M22" s="28"/>
      <c r="N22" s="27"/>
      <c r="O22" s="27"/>
      <c r="P22" s="27"/>
      <c r="Q22" s="29"/>
      <c r="R22" s="41"/>
      <c r="S22" s="149"/>
      <c r="U22" s="25"/>
    </row>
    <row r="23" spans="1:23" ht="21" customHeight="1" x14ac:dyDescent="0.2">
      <c r="A23" s="16"/>
      <c r="B23" s="1"/>
      <c r="C23" s="33" t="s">
        <v>54</v>
      </c>
      <c r="D23" s="33">
        <v>18</v>
      </c>
      <c r="E23" s="34">
        <v>12</v>
      </c>
      <c r="F23" s="33" t="s">
        <v>20</v>
      </c>
      <c r="G23" s="33">
        <v>11</v>
      </c>
      <c r="H23" s="33" t="s">
        <v>25</v>
      </c>
      <c r="I23" s="53">
        <v>74800</v>
      </c>
      <c r="J23" s="41"/>
      <c r="K23" s="33" t="s">
        <v>54</v>
      </c>
      <c r="L23" s="33">
        <v>24</v>
      </c>
      <c r="M23" s="34">
        <v>16</v>
      </c>
      <c r="N23" s="33" t="s">
        <v>20</v>
      </c>
      <c r="O23" s="33">
        <v>15</v>
      </c>
      <c r="P23" s="33" t="s">
        <v>25</v>
      </c>
      <c r="Q23" s="53">
        <v>95600</v>
      </c>
      <c r="R23" s="41"/>
      <c r="S23" s="149"/>
      <c r="U23" s="226"/>
      <c r="V23" s="230"/>
      <c r="W23" s="41"/>
    </row>
    <row r="24" spans="1:23" ht="21" customHeight="1" x14ac:dyDescent="0.2">
      <c r="A24" s="16"/>
      <c r="B24" s="1"/>
      <c r="C24" s="42" t="s">
        <v>54</v>
      </c>
      <c r="D24" s="42">
        <v>18</v>
      </c>
      <c r="E24" s="42">
        <v>12</v>
      </c>
      <c r="F24" s="42" t="s">
        <v>20</v>
      </c>
      <c r="G24" s="42">
        <v>13</v>
      </c>
      <c r="H24" s="42" t="s">
        <v>25</v>
      </c>
      <c r="I24" s="55">
        <v>77500</v>
      </c>
      <c r="J24" s="41"/>
      <c r="K24" s="42" t="s">
        <v>54</v>
      </c>
      <c r="L24" s="42">
        <v>24</v>
      </c>
      <c r="M24" s="42">
        <v>16</v>
      </c>
      <c r="N24" s="42" t="s">
        <v>20</v>
      </c>
      <c r="O24" s="42">
        <v>17</v>
      </c>
      <c r="P24" s="42" t="s">
        <v>25</v>
      </c>
      <c r="Q24" s="55">
        <v>98000</v>
      </c>
      <c r="R24" s="41"/>
      <c r="S24" s="149"/>
      <c r="U24" s="226"/>
      <c r="V24" s="230"/>
      <c r="W24" s="41"/>
    </row>
    <row r="25" spans="1:23" ht="21" customHeight="1" x14ac:dyDescent="0.2">
      <c r="A25" s="16"/>
      <c r="B25" s="1"/>
      <c r="C25" s="33" t="s">
        <v>54</v>
      </c>
      <c r="D25" s="33">
        <v>18</v>
      </c>
      <c r="E25" s="34">
        <v>16</v>
      </c>
      <c r="F25" s="33" t="s">
        <v>20</v>
      </c>
      <c r="G25" s="33">
        <v>15</v>
      </c>
      <c r="H25" s="33" t="s">
        <v>25</v>
      </c>
      <c r="I25" s="53">
        <v>87400</v>
      </c>
      <c r="J25" s="41"/>
      <c r="K25" s="33" t="s">
        <v>54</v>
      </c>
      <c r="L25" s="33">
        <v>24</v>
      </c>
      <c r="M25" s="34">
        <v>24</v>
      </c>
      <c r="N25" s="33" t="s">
        <v>18</v>
      </c>
      <c r="O25" s="33">
        <v>23</v>
      </c>
      <c r="P25" s="33" t="s">
        <v>25</v>
      </c>
      <c r="Q25" s="53">
        <v>104400</v>
      </c>
      <c r="R25" s="41"/>
      <c r="S25" s="149"/>
      <c r="U25" s="226"/>
      <c r="V25" s="230"/>
      <c r="W25" s="41"/>
    </row>
    <row r="26" spans="1:23" ht="21" customHeight="1" x14ac:dyDescent="0.2">
      <c r="A26" s="16"/>
      <c r="B26" s="1"/>
      <c r="C26" s="42" t="s">
        <v>54</v>
      </c>
      <c r="D26" s="42">
        <v>18</v>
      </c>
      <c r="E26" s="43">
        <v>16</v>
      </c>
      <c r="F26" s="42" t="s">
        <v>20</v>
      </c>
      <c r="G26" s="42">
        <v>17</v>
      </c>
      <c r="H26" s="42" t="s">
        <v>25</v>
      </c>
      <c r="I26" s="55">
        <v>89900</v>
      </c>
      <c r="J26" s="41"/>
      <c r="K26" s="42" t="s">
        <v>54</v>
      </c>
      <c r="L26" s="42">
        <v>24</v>
      </c>
      <c r="M26" s="43">
        <v>24</v>
      </c>
      <c r="N26" s="42" t="s">
        <v>18</v>
      </c>
      <c r="O26" s="42">
        <v>25</v>
      </c>
      <c r="P26" s="42" t="s">
        <v>25</v>
      </c>
      <c r="Q26" s="55">
        <v>107700</v>
      </c>
      <c r="R26" s="41"/>
      <c r="S26" s="149"/>
      <c r="U26" s="226"/>
      <c r="V26" s="230"/>
      <c r="W26" s="41"/>
    </row>
    <row r="27" spans="1:23" ht="21" customHeight="1" x14ac:dyDescent="0.2">
      <c r="A27" s="16"/>
      <c r="B27" s="1"/>
      <c r="C27" s="85" t="s">
        <v>54</v>
      </c>
      <c r="D27" s="85">
        <v>18</v>
      </c>
      <c r="E27" s="85">
        <v>24</v>
      </c>
      <c r="F27" s="85" t="s">
        <v>18</v>
      </c>
      <c r="G27" s="85">
        <v>23</v>
      </c>
      <c r="H27" s="85" t="s">
        <v>25</v>
      </c>
      <c r="I27" s="86">
        <v>96200</v>
      </c>
      <c r="J27" s="41"/>
      <c r="K27" s="82" t="s">
        <v>54</v>
      </c>
      <c r="L27" s="82">
        <v>24</v>
      </c>
      <c r="M27" s="82">
        <v>24</v>
      </c>
      <c r="N27" s="82" t="s">
        <v>19</v>
      </c>
      <c r="O27" s="82">
        <v>23</v>
      </c>
      <c r="P27" s="82" t="s">
        <v>25</v>
      </c>
      <c r="Q27" s="87">
        <v>110150</v>
      </c>
      <c r="R27" s="41"/>
      <c r="S27" s="149"/>
      <c r="U27" s="226"/>
      <c r="V27" s="230"/>
      <c r="W27" s="41"/>
    </row>
    <row r="28" spans="1:23" ht="21" customHeight="1" x14ac:dyDescent="0.2">
      <c r="A28" s="16"/>
      <c r="B28" s="1"/>
      <c r="C28" s="42" t="s">
        <v>54</v>
      </c>
      <c r="D28" s="42">
        <v>18</v>
      </c>
      <c r="E28" s="43">
        <v>24</v>
      </c>
      <c r="F28" s="42" t="s">
        <v>18</v>
      </c>
      <c r="G28" s="42">
        <v>25</v>
      </c>
      <c r="H28" s="42" t="s">
        <v>25</v>
      </c>
      <c r="I28" s="55">
        <v>99200</v>
      </c>
      <c r="J28" s="41"/>
      <c r="K28" s="617" t="s">
        <v>148</v>
      </c>
      <c r="L28" s="618"/>
      <c r="M28" s="618"/>
      <c r="N28" s="618"/>
      <c r="O28" s="618"/>
      <c r="P28" s="618"/>
      <c r="Q28" s="619"/>
      <c r="R28" s="40"/>
      <c r="S28" s="149"/>
      <c r="U28" s="226"/>
      <c r="V28" s="230"/>
      <c r="W28" s="41"/>
    </row>
    <row r="29" spans="1:23" ht="21" customHeight="1" x14ac:dyDescent="0.2">
      <c r="A29" s="16"/>
      <c r="B29" s="1"/>
      <c r="C29" s="85" t="s">
        <v>54</v>
      </c>
      <c r="D29" s="85">
        <v>18</v>
      </c>
      <c r="E29" s="85">
        <v>24</v>
      </c>
      <c r="F29" s="85" t="s">
        <v>19</v>
      </c>
      <c r="G29" s="85">
        <v>23</v>
      </c>
      <c r="H29" s="85" t="s">
        <v>25</v>
      </c>
      <c r="I29" s="86">
        <v>99700</v>
      </c>
      <c r="J29" s="41"/>
      <c r="K29" s="42" t="s">
        <v>54</v>
      </c>
      <c r="L29" s="42" t="s">
        <v>145</v>
      </c>
      <c r="M29" s="43">
        <v>36</v>
      </c>
      <c r="N29" s="42" t="s">
        <v>142</v>
      </c>
      <c r="O29" s="42">
        <v>35</v>
      </c>
      <c r="P29" s="42" t="s">
        <v>25</v>
      </c>
      <c r="Q29" s="55">
        <v>114000</v>
      </c>
      <c r="R29" s="227"/>
      <c r="S29" s="149"/>
      <c r="U29" s="226"/>
      <c r="V29" s="230"/>
      <c r="W29" s="41"/>
    </row>
    <row r="30" spans="1:23" ht="21" customHeight="1" x14ac:dyDescent="0.2">
      <c r="A30" s="16"/>
      <c r="B30" s="1"/>
      <c r="C30" s="42" t="s">
        <v>54</v>
      </c>
      <c r="D30" s="42">
        <v>18</v>
      </c>
      <c r="E30" s="42">
        <v>14</v>
      </c>
      <c r="F30" s="42" t="s">
        <v>139</v>
      </c>
      <c r="G30" s="42">
        <v>13</v>
      </c>
      <c r="H30" s="42" t="s">
        <v>25</v>
      </c>
      <c r="I30" s="44">
        <v>86000</v>
      </c>
      <c r="J30" s="41"/>
      <c r="K30" s="85" t="s">
        <v>54</v>
      </c>
      <c r="L30" s="85" t="s">
        <v>145</v>
      </c>
      <c r="M30" s="85">
        <v>48</v>
      </c>
      <c r="N30" s="85" t="s">
        <v>142</v>
      </c>
      <c r="O30" s="85">
        <v>47</v>
      </c>
      <c r="P30" s="85" t="s">
        <v>25</v>
      </c>
      <c r="Q30" s="200">
        <v>135100</v>
      </c>
      <c r="R30" s="227"/>
      <c r="S30" s="149"/>
      <c r="U30" s="226"/>
      <c r="V30" s="230"/>
      <c r="W30" s="41"/>
    </row>
    <row r="31" spans="1:23" ht="21" customHeight="1" x14ac:dyDescent="0.2">
      <c r="A31" s="16"/>
      <c r="B31" s="1"/>
      <c r="C31" s="47" t="s">
        <v>54</v>
      </c>
      <c r="D31" s="47">
        <v>18</v>
      </c>
      <c r="E31" s="48">
        <v>12</v>
      </c>
      <c r="F31" s="47" t="s">
        <v>140</v>
      </c>
      <c r="G31" s="47">
        <v>13</v>
      </c>
      <c r="H31" s="47" t="s">
        <v>25</v>
      </c>
      <c r="I31" s="49">
        <v>86600</v>
      </c>
      <c r="J31" s="41"/>
      <c r="K31" s="42" t="s">
        <v>54</v>
      </c>
      <c r="L31" s="42" t="s">
        <v>145</v>
      </c>
      <c r="M31" s="43">
        <v>30</v>
      </c>
      <c r="N31" s="42" t="s">
        <v>147</v>
      </c>
      <c r="O31" s="42">
        <v>29</v>
      </c>
      <c r="P31" s="42" t="s">
        <v>25</v>
      </c>
      <c r="Q31" s="55">
        <v>108500</v>
      </c>
      <c r="R31" s="227"/>
      <c r="S31" s="149"/>
      <c r="U31" s="226"/>
      <c r="V31" s="230"/>
      <c r="W31" s="41"/>
    </row>
    <row r="32" spans="1:23" ht="21" customHeight="1" x14ac:dyDescent="0.2">
      <c r="A32" s="16"/>
      <c r="B32" s="1"/>
      <c r="C32" s="42" t="s">
        <v>54</v>
      </c>
      <c r="D32" s="42">
        <v>18</v>
      </c>
      <c r="E32" s="42">
        <v>12</v>
      </c>
      <c r="F32" s="42" t="s">
        <v>141</v>
      </c>
      <c r="G32" s="42">
        <v>11</v>
      </c>
      <c r="H32" s="42" t="s">
        <v>25</v>
      </c>
      <c r="I32" s="44">
        <v>84900</v>
      </c>
      <c r="J32" s="41"/>
      <c r="K32" s="85" t="s">
        <v>54</v>
      </c>
      <c r="L32" s="85" t="s">
        <v>145</v>
      </c>
      <c r="M32" s="85">
        <v>40</v>
      </c>
      <c r="N32" s="85" t="s">
        <v>147</v>
      </c>
      <c r="O32" s="85">
        <v>39</v>
      </c>
      <c r="P32" s="85" t="s">
        <v>25</v>
      </c>
      <c r="Q32" s="200">
        <v>128255</v>
      </c>
      <c r="R32" s="227"/>
      <c r="S32" s="149"/>
      <c r="U32" s="226"/>
      <c r="V32" s="230"/>
      <c r="W32" s="41"/>
    </row>
    <row r="33" spans="1:23" ht="21" customHeight="1" x14ac:dyDescent="0.2">
      <c r="A33" s="16"/>
      <c r="B33" s="1"/>
      <c r="C33" s="192" t="s">
        <v>54</v>
      </c>
      <c r="D33" s="192">
        <v>18</v>
      </c>
      <c r="E33" s="193">
        <v>12</v>
      </c>
      <c r="F33" s="192" t="s">
        <v>141</v>
      </c>
      <c r="G33" s="192">
        <v>13</v>
      </c>
      <c r="H33" s="192" t="s">
        <v>25</v>
      </c>
      <c r="I33" s="194">
        <v>87400</v>
      </c>
      <c r="J33" s="41"/>
      <c r="K33" s="42" t="s">
        <v>54</v>
      </c>
      <c r="L33" s="42" t="s">
        <v>145</v>
      </c>
      <c r="M33" s="43">
        <v>24</v>
      </c>
      <c r="N33" s="42" t="s">
        <v>143</v>
      </c>
      <c r="O33" s="42">
        <v>23</v>
      </c>
      <c r="P33" s="42" t="s">
        <v>25</v>
      </c>
      <c r="Q33" s="55">
        <v>103300</v>
      </c>
      <c r="R33" s="227"/>
      <c r="S33" s="149"/>
      <c r="U33" s="226"/>
      <c r="V33" s="230"/>
      <c r="W33" s="41"/>
    </row>
    <row r="34" spans="1:23" ht="21" customHeight="1" x14ac:dyDescent="0.2">
      <c r="A34" s="16"/>
      <c r="B34" s="1"/>
      <c r="C34" s="617" t="s">
        <v>148</v>
      </c>
      <c r="D34" s="618"/>
      <c r="E34" s="618"/>
      <c r="F34" s="618"/>
      <c r="G34" s="618"/>
      <c r="H34" s="618"/>
      <c r="I34" s="619"/>
      <c r="J34" s="41"/>
      <c r="K34" s="82" t="s">
        <v>54</v>
      </c>
      <c r="L34" s="82" t="s">
        <v>145</v>
      </c>
      <c r="M34" s="82">
        <v>32</v>
      </c>
      <c r="N34" s="82" t="s">
        <v>143</v>
      </c>
      <c r="O34" s="82">
        <v>31</v>
      </c>
      <c r="P34" s="82" t="s">
        <v>25</v>
      </c>
      <c r="Q34" s="201">
        <v>121400</v>
      </c>
      <c r="R34" s="227"/>
      <c r="S34" s="149"/>
      <c r="U34" s="226"/>
      <c r="V34" s="230"/>
      <c r="W34" s="41"/>
    </row>
    <row r="35" spans="1:23" ht="21" customHeight="1" x14ac:dyDescent="0.2">
      <c r="A35" s="16"/>
      <c r="B35" s="1"/>
      <c r="C35" s="42" t="s">
        <v>54</v>
      </c>
      <c r="D35" s="42" t="s">
        <v>144</v>
      </c>
      <c r="E35" s="43">
        <v>36</v>
      </c>
      <c r="F35" s="42" t="s">
        <v>142</v>
      </c>
      <c r="G35" s="42">
        <v>35</v>
      </c>
      <c r="H35" s="42" t="s">
        <v>25</v>
      </c>
      <c r="I35" s="55">
        <v>105500</v>
      </c>
      <c r="J35" s="41"/>
      <c r="K35" s="83"/>
      <c r="L35" s="83"/>
      <c r="M35" s="83"/>
      <c r="N35" s="83"/>
      <c r="O35" s="83"/>
      <c r="P35" s="83"/>
      <c r="Q35" s="88"/>
      <c r="R35" s="40"/>
      <c r="S35" s="221"/>
      <c r="U35" s="226"/>
      <c r="V35" s="230"/>
      <c r="W35" s="41"/>
    </row>
    <row r="36" spans="1:23" ht="21" customHeight="1" x14ac:dyDescent="0.2">
      <c r="A36" s="16"/>
      <c r="B36" s="1"/>
      <c r="C36" s="85" t="s">
        <v>54</v>
      </c>
      <c r="D36" s="85" t="s">
        <v>144</v>
      </c>
      <c r="E36" s="85">
        <v>48</v>
      </c>
      <c r="F36" s="85" t="s">
        <v>142</v>
      </c>
      <c r="G36" s="85">
        <v>47</v>
      </c>
      <c r="H36" s="85" t="s">
        <v>25</v>
      </c>
      <c r="I36" s="200">
        <v>126800</v>
      </c>
      <c r="J36" s="41"/>
      <c r="K36" s="83"/>
      <c r="L36" s="83"/>
      <c r="M36" s="83"/>
      <c r="N36" s="83"/>
      <c r="O36" s="83"/>
      <c r="P36" s="83"/>
      <c r="Q36" s="88"/>
      <c r="R36" s="40"/>
      <c r="S36" s="221"/>
      <c r="U36" s="226"/>
      <c r="V36" s="230"/>
      <c r="W36" s="41"/>
    </row>
    <row r="37" spans="1:23" ht="21" customHeight="1" x14ac:dyDescent="0.2">
      <c r="A37" s="16"/>
      <c r="B37" s="1"/>
      <c r="C37" s="42" t="s">
        <v>54</v>
      </c>
      <c r="D37" s="42" t="s">
        <v>144</v>
      </c>
      <c r="E37" s="43">
        <v>30</v>
      </c>
      <c r="F37" s="42" t="s">
        <v>147</v>
      </c>
      <c r="G37" s="42">
        <v>29</v>
      </c>
      <c r="H37" s="42" t="s">
        <v>25</v>
      </c>
      <c r="I37" s="55">
        <v>100000</v>
      </c>
      <c r="J37" s="41"/>
      <c r="K37" s="83"/>
      <c r="L37" s="83"/>
      <c r="M37" s="83"/>
      <c r="N37" s="83"/>
      <c r="O37" s="83"/>
      <c r="P37" s="83"/>
      <c r="Q37" s="88"/>
      <c r="R37" s="40"/>
      <c r="S37" s="221"/>
      <c r="U37" s="226"/>
      <c r="V37" s="230"/>
      <c r="W37" s="41"/>
    </row>
    <row r="38" spans="1:23" ht="21" customHeight="1" x14ac:dyDescent="0.2">
      <c r="A38" s="16"/>
      <c r="B38" s="1"/>
      <c r="C38" s="85" t="s">
        <v>54</v>
      </c>
      <c r="D38" s="85" t="s">
        <v>144</v>
      </c>
      <c r="E38" s="85">
        <v>40</v>
      </c>
      <c r="F38" s="85" t="s">
        <v>147</v>
      </c>
      <c r="G38" s="85">
        <v>39</v>
      </c>
      <c r="H38" s="85" t="s">
        <v>25</v>
      </c>
      <c r="I38" s="200">
        <v>119750</v>
      </c>
      <c r="J38" s="41"/>
      <c r="K38" s="83"/>
      <c r="L38" s="83"/>
      <c r="M38" s="83"/>
      <c r="N38" s="83"/>
      <c r="O38" s="83"/>
      <c r="P38" s="83"/>
      <c r="Q38" s="88"/>
      <c r="R38" s="40"/>
      <c r="S38" s="221"/>
      <c r="U38" s="226"/>
      <c r="V38" s="230"/>
      <c r="W38" s="41"/>
    </row>
    <row r="39" spans="1:23" ht="21" customHeight="1" x14ac:dyDescent="0.2">
      <c r="A39" s="16"/>
      <c r="B39" s="1"/>
      <c r="C39" s="42" t="s">
        <v>54</v>
      </c>
      <c r="D39" s="42" t="s">
        <v>144</v>
      </c>
      <c r="E39" s="43">
        <v>24</v>
      </c>
      <c r="F39" s="42" t="s">
        <v>143</v>
      </c>
      <c r="G39" s="42">
        <v>23</v>
      </c>
      <c r="H39" s="42" t="s">
        <v>25</v>
      </c>
      <c r="I39" s="55">
        <v>94800</v>
      </c>
      <c r="J39" s="41"/>
      <c r="K39" s="83"/>
      <c r="L39" s="83"/>
      <c r="M39" s="83"/>
      <c r="N39" s="83"/>
      <c r="O39" s="83"/>
      <c r="P39" s="83"/>
      <c r="Q39" s="88"/>
      <c r="R39" s="40"/>
      <c r="S39" s="221"/>
      <c r="U39" s="226"/>
      <c r="V39" s="230"/>
      <c r="W39" s="41"/>
    </row>
    <row r="40" spans="1:23" ht="21" customHeight="1" x14ac:dyDescent="0.2">
      <c r="A40" s="16"/>
      <c r="B40" s="1"/>
      <c r="C40" s="82" t="s">
        <v>54</v>
      </c>
      <c r="D40" s="82" t="s">
        <v>144</v>
      </c>
      <c r="E40" s="82">
        <v>32</v>
      </c>
      <c r="F40" s="82" t="s">
        <v>143</v>
      </c>
      <c r="G40" s="82">
        <v>31</v>
      </c>
      <c r="H40" s="82" t="s">
        <v>25</v>
      </c>
      <c r="I40" s="201">
        <v>112500</v>
      </c>
      <c r="J40" s="41"/>
      <c r="K40" s="83"/>
      <c r="L40" s="83"/>
      <c r="M40" s="83"/>
      <c r="N40" s="83"/>
      <c r="O40" s="83"/>
      <c r="P40" s="83"/>
      <c r="Q40" s="88"/>
      <c r="R40" s="40"/>
      <c r="S40" s="221"/>
      <c r="U40" s="226"/>
      <c r="V40" s="230"/>
      <c r="W40" s="41"/>
    </row>
    <row r="41" spans="1:23" ht="7.15" customHeight="1" x14ac:dyDescent="0.2">
      <c r="A41" s="16"/>
      <c r="B41" s="1"/>
      <c r="J41" s="41"/>
      <c r="K41" s="83"/>
      <c r="L41" s="83"/>
      <c r="M41" s="83"/>
      <c r="N41" s="83"/>
      <c r="O41" s="83"/>
      <c r="P41" s="83"/>
      <c r="Q41" s="88"/>
      <c r="R41" s="40"/>
      <c r="S41" s="17"/>
      <c r="U41" s="54"/>
    </row>
    <row r="42" spans="1:23" ht="15.75" customHeight="1" thickBot="1" x14ac:dyDescent="0.25">
      <c r="A42" s="249" t="s">
        <v>203</v>
      </c>
      <c r="B42" s="250"/>
      <c r="C42" s="250"/>
      <c r="D42" s="250"/>
      <c r="E42" s="250"/>
      <c r="F42" s="250"/>
      <c r="G42" s="250"/>
      <c r="H42" s="250"/>
      <c r="I42" s="250"/>
      <c r="J42" s="250"/>
      <c r="K42" s="250"/>
      <c r="L42" s="250"/>
      <c r="M42" s="250"/>
      <c r="N42" s="250"/>
      <c r="O42" s="250"/>
      <c r="P42" s="250"/>
      <c r="Q42" s="250"/>
      <c r="R42" s="250"/>
      <c r="S42" s="613"/>
    </row>
    <row r="43" spans="1:23" s="1" customFormat="1" x14ac:dyDescent="0.2">
      <c r="Q43" s="202"/>
      <c r="U43" s="9"/>
      <c r="V43" s="9"/>
    </row>
    <row r="44" spans="1:23" s="1" customFormat="1" x14ac:dyDescent="0.2">
      <c r="U44" s="9"/>
      <c r="V44" s="9"/>
    </row>
    <row r="45" spans="1:23" s="89" customFormat="1" x14ac:dyDescent="0.2">
      <c r="U45" s="90"/>
      <c r="V45" s="90"/>
    </row>
    <row r="46" spans="1:23" s="89" customFormat="1" x14ac:dyDescent="0.2">
      <c r="U46" s="90"/>
      <c r="V46" s="90"/>
    </row>
    <row r="47" spans="1:23" s="89" customFormat="1" x14ac:dyDescent="0.2">
      <c r="U47" s="90"/>
      <c r="V47" s="90"/>
    </row>
    <row r="48" spans="1:23" s="89" customFormat="1" x14ac:dyDescent="0.2">
      <c r="U48" s="90"/>
      <c r="V48" s="90"/>
    </row>
    <row r="49" spans="21:22" s="89" customFormat="1" x14ac:dyDescent="0.2">
      <c r="U49" s="90"/>
      <c r="V49" s="90"/>
    </row>
    <row r="50" spans="21:22" s="89" customFormat="1" x14ac:dyDescent="0.2">
      <c r="U50" s="90"/>
      <c r="V50" s="90"/>
    </row>
    <row r="51" spans="21:22" s="89" customFormat="1" x14ac:dyDescent="0.2">
      <c r="U51" s="90"/>
      <c r="V51" s="90"/>
    </row>
    <row r="52" spans="21:22" s="89" customFormat="1" x14ac:dyDescent="0.2">
      <c r="U52" s="90"/>
      <c r="V52" s="90"/>
    </row>
    <row r="53" spans="21:22" s="89" customFormat="1" x14ac:dyDescent="0.2">
      <c r="U53" s="90"/>
      <c r="V53" s="90"/>
    </row>
    <row r="54" spans="21:22" s="89" customFormat="1" x14ac:dyDescent="0.2">
      <c r="U54" s="90"/>
      <c r="V54" s="90"/>
    </row>
    <row r="55" spans="21:22" s="89" customFormat="1" x14ac:dyDescent="0.2">
      <c r="U55" s="90"/>
      <c r="V55" s="90"/>
    </row>
    <row r="56" spans="21:22" s="89" customFormat="1" x14ac:dyDescent="0.2">
      <c r="U56" s="90"/>
      <c r="V56" s="90"/>
    </row>
    <row r="57" spans="21:22" s="89" customFormat="1" x14ac:dyDescent="0.2">
      <c r="U57" s="90"/>
      <c r="V57" s="90"/>
    </row>
    <row r="58" spans="21:22" s="89" customFormat="1" x14ac:dyDescent="0.2">
      <c r="U58" s="90"/>
      <c r="V58" s="90"/>
    </row>
    <row r="59" spans="21:22" s="89" customFormat="1" x14ac:dyDescent="0.2">
      <c r="U59" s="90"/>
      <c r="V59" s="90"/>
    </row>
    <row r="60" spans="21:22" s="89" customFormat="1" x14ac:dyDescent="0.2">
      <c r="U60" s="90"/>
      <c r="V60" s="90"/>
    </row>
    <row r="61" spans="21:22" s="89" customFormat="1" x14ac:dyDescent="0.2">
      <c r="U61" s="90"/>
      <c r="V61" s="90"/>
    </row>
    <row r="62" spans="21:22" s="89" customFormat="1" x14ac:dyDescent="0.2">
      <c r="U62" s="90"/>
      <c r="V62" s="90"/>
    </row>
    <row r="63" spans="21:22" s="89" customFormat="1" x14ac:dyDescent="0.2">
      <c r="U63" s="90"/>
      <c r="V63" s="90"/>
    </row>
    <row r="64" spans="21:22" s="89" customFormat="1" x14ac:dyDescent="0.2">
      <c r="U64" s="90"/>
      <c r="V64" s="90"/>
    </row>
    <row r="65" spans="21:22" s="89" customFormat="1" x14ac:dyDescent="0.2">
      <c r="U65" s="90"/>
      <c r="V65" s="90"/>
    </row>
    <row r="66" spans="21:22" s="89" customFormat="1" x14ac:dyDescent="0.2">
      <c r="U66" s="90"/>
      <c r="V66" s="90"/>
    </row>
    <row r="67" spans="21:22" s="89" customFormat="1" x14ac:dyDescent="0.2">
      <c r="U67" s="90"/>
      <c r="V67" s="90"/>
    </row>
    <row r="68" spans="21:22" s="89" customFormat="1" x14ac:dyDescent="0.2">
      <c r="U68" s="90"/>
      <c r="V68" s="90"/>
    </row>
    <row r="69" spans="21:22" s="89" customFormat="1" x14ac:dyDescent="0.2">
      <c r="U69" s="90"/>
      <c r="V69" s="90"/>
    </row>
    <row r="70" spans="21:22" s="89" customFormat="1" x14ac:dyDescent="0.2">
      <c r="U70" s="90"/>
      <c r="V70" s="90"/>
    </row>
    <row r="71" spans="21:22" s="89" customFormat="1" x14ac:dyDescent="0.2">
      <c r="U71" s="90"/>
      <c r="V71" s="90"/>
    </row>
    <row r="72" spans="21:22" s="89" customFormat="1" x14ac:dyDescent="0.2">
      <c r="U72" s="90"/>
      <c r="V72" s="90"/>
    </row>
    <row r="73" spans="21:22" s="89" customFormat="1" x14ac:dyDescent="0.2">
      <c r="U73" s="90"/>
      <c r="V73" s="90"/>
    </row>
    <row r="74" spans="21:22" s="89" customFormat="1" x14ac:dyDescent="0.2">
      <c r="U74" s="90"/>
      <c r="V74" s="90"/>
    </row>
    <row r="75" spans="21:22" s="89" customFormat="1" x14ac:dyDescent="0.2">
      <c r="U75" s="90"/>
      <c r="V75" s="90"/>
    </row>
    <row r="76" spans="21:22" s="89" customFormat="1" x14ac:dyDescent="0.2">
      <c r="U76" s="90"/>
      <c r="V76" s="90"/>
    </row>
    <row r="77" spans="21:22" s="89" customFormat="1" x14ac:dyDescent="0.2">
      <c r="U77" s="90"/>
      <c r="V77" s="90"/>
    </row>
    <row r="78" spans="21:22" s="89" customFormat="1" x14ac:dyDescent="0.2">
      <c r="U78" s="90"/>
      <c r="V78" s="90"/>
    </row>
    <row r="79" spans="21:22" s="89" customFormat="1" x14ac:dyDescent="0.2">
      <c r="U79" s="90"/>
      <c r="V79" s="90"/>
    </row>
    <row r="80" spans="21:22" s="89" customFormat="1" x14ac:dyDescent="0.2">
      <c r="U80" s="90"/>
      <c r="V80" s="90"/>
    </row>
    <row r="81" spans="21:22" s="89" customFormat="1" x14ac:dyDescent="0.2">
      <c r="U81" s="90"/>
      <c r="V81" s="90"/>
    </row>
    <row r="82" spans="21:22" s="89" customFormat="1" x14ac:dyDescent="0.2">
      <c r="U82" s="90"/>
      <c r="V82" s="90"/>
    </row>
    <row r="83" spans="21:22" s="89" customFormat="1" x14ac:dyDescent="0.2">
      <c r="U83" s="90"/>
      <c r="V83" s="90"/>
    </row>
    <row r="84" spans="21:22" s="89" customFormat="1" x14ac:dyDescent="0.2">
      <c r="U84" s="90"/>
      <c r="V84" s="90"/>
    </row>
    <row r="85" spans="21:22" s="89" customFormat="1" x14ac:dyDescent="0.2">
      <c r="U85" s="90"/>
      <c r="V85" s="90"/>
    </row>
    <row r="86" spans="21:22" s="89" customFormat="1" x14ac:dyDescent="0.2">
      <c r="U86" s="90"/>
      <c r="V86" s="90"/>
    </row>
    <row r="87" spans="21:22" s="89" customFormat="1" x14ac:dyDescent="0.2">
      <c r="U87" s="90"/>
      <c r="V87" s="90"/>
    </row>
    <row r="88" spans="21:22" s="89" customFormat="1" x14ac:dyDescent="0.2">
      <c r="U88" s="90"/>
      <c r="V88" s="90"/>
    </row>
    <row r="89" spans="21:22" s="89" customFormat="1" x14ac:dyDescent="0.2">
      <c r="U89" s="90"/>
      <c r="V89" s="90"/>
    </row>
    <row r="90" spans="21:22" s="89" customFormat="1" x14ac:dyDescent="0.2">
      <c r="U90" s="90"/>
      <c r="V90" s="90"/>
    </row>
    <row r="91" spans="21:22" s="89" customFormat="1" x14ac:dyDescent="0.2">
      <c r="U91" s="90"/>
      <c r="V91" s="90"/>
    </row>
    <row r="92" spans="21:22" s="89" customFormat="1" x14ac:dyDescent="0.2">
      <c r="U92" s="90"/>
      <c r="V92" s="90"/>
    </row>
    <row r="93" spans="21:22" s="89" customFormat="1" x14ac:dyDescent="0.2">
      <c r="U93" s="90"/>
      <c r="V93" s="90"/>
    </row>
    <row r="94" spans="21:22" s="89" customFormat="1" x14ac:dyDescent="0.2">
      <c r="U94" s="90"/>
      <c r="V94" s="90"/>
    </row>
    <row r="95" spans="21:22" s="89" customFormat="1" x14ac:dyDescent="0.2">
      <c r="U95" s="90"/>
      <c r="V95" s="90"/>
    </row>
  </sheetData>
  <sheetProtection algorithmName="SHA-512" hashValue="BsieL92u5/RYJDGukfnBgRwl8+4nePytIe4jzG9tpljjbRLiWOddkesq1jwjuFxITx62+c+vXVDjYnhi9iU63w==" saltValue="3W93XEFqd8sbL4T4Z+5Q1w==" spinCount="100000" sheet="1" objects="1" scenarios="1"/>
  <customSheetViews>
    <customSheetView guid="{2E59CC3A-3CE1-4ED1-8A49-D2CB42C514A9}">
      <selection activeCell="B2" sqref="B2:J2"/>
      <pageMargins left="0.7" right="0.7" top="0.75" bottom="0.75" header="0.3" footer="0.3"/>
      <pageSetup scale="60" orientation="portrait" r:id="rId1"/>
    </customSheetView>
  </customSheetViews>
  <mergeCells count="8">
    <mergeCell ref="A42:S42"/>
    <mergeCell ref="A1:S1"/>
    <mergeCell ref="C3:I3"/>
    <mergeCell ref="K3:Q3"/>
    <mergeCell ref="C19:I19"/>
    <mergeCell ref="K19:Q19"/>
    <mergeCell ref="C34:I34"/>
    <mergeCell ref="K28:Q28"/>
  </mergeCells>
  <phoneticPr fontId="0" type="noConversion"/>
  <printOptions horizontalCentered="1"/>
  <pageMargins left="0.45" right="0.7" top="0.5" bottom="0.5" header="0.3" footer="0.3"/>
  <pageSetup scale="78"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2019-07-03T13:31:51Z</cp:lastPrinted>
  <dcterms:created xsi:type="dcterms:W3CDTF">2009-07-09T03:35:39Z</dcterms:created>
  <dcterms:modified xsi:type="dcterms:W3CDTF">2025-02-28T20:16:11Z</dcterms:modified>
</cp:coreProperties>
</file>