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1A2E3748-9722-4014-B1DE-FABA4A25910D}" xr6:coauthVersionLast="47" xr6:coauthVersionMax="47" xr10:uidLastSave="{00000000-0000-0000-0000-000000000000}"/>
  <bookViews>
    <workbookView xWindow="-120" yWindow="-120" windowWidth="30960" windowHeight="16920" activeTab="2" xr2:uid="{00000000-000D-0000-FFFF-FFFF00000000}"/>
  </bookViews>
  <sheets>
    <sheet name="Tear Sheet" sheetId="7" r:id="rId1"/>
    <sheet name="Configuration" sheetId="11" r:id="rId2"/>
    <sheet name="Options" sheetId="12" r:id="rId3"/>
    <sheet name="Pricing" sheetId="5" r:id="rId4"/>
  </sheets>
  <definedNames>
    <definedName name="_xlnm.Print_Area" localSheetId="1">Configuration!$A$1:$Q$92</definedName>
    <definedName name="_xlnm.Print_Area" localSheetId="2">Options!$A$1:$P$36</definedName>
    <definedName name="_xlnm.Print_Area" localSheetId="3">Pricing!$A$1:$Q$11</definedName>
    <definedName name="_xlnm.Print_Area" localSheetId="0">'Tear Sheet'!$A$1:$T$21</definedName>
  </definedNames>
  <calcPr calcId="191029"/>
  <customWorkbookViews>
    <customWorkbookView name="Print" guid="{5B21E137-FC7B-4CD6-AF55-A1E6CEE93CFA}"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66" i="11" l="1"/>
  <c r="P65" i="11"/>
  <c r="P69" i="11"/>
  <c r="P68" i="11"/>
  <c r="P67" i="11"/>
  <c r="P61" i="11"/>
  <c r="P62" i="11"/>
  <c r="P63" i="11"/>
  <c r="P64" i="11"/>
  <c r="P60" i="11"/>
  <c r="P23" i="11" l="1"/>
  <c r="P22" i="11"/>
  <c r="P36" i="11" l="1"/>
  <c r="P30" i="11"/>
  <c r="P48" i="11" l="1"/>
  <c r="P49" i="11"/>
  <c r="O12" i="12" l="1"/>
  <c r="O11" i="12"/>
  <c r="O10" i="12"/>
  <c r="P43" i="11" l="1"/>
  <c r="P42" i="11"/>
  <c r="M54" i="11" l="1"/>
  <c r="P18" i="11" l="1"/>
  <c r="O18" i="12"/>
  <c r="O17" i="12"/>
  <c r="O16" i="12"/>
  <c r="O15" i="12"/>
  <c r="P46" i="11" l="1"/>
  <c r="P45" i="11"/>
  <c r="P17" i="11" l="1"/>
  <c r="P16" i="11"/>
  <c r="P15" i="11"/>
  <c r="P14" i="11"/>
  <c r="P41" i="11" l="1"/>
  <c r="O25" i="12" l="1"/>
  <c r="O24" i="12"/>
  <c r="O23" i="12"/>
  <c r="O6" i="12" l="1"/>
  <c r="O7" i="12"/>
  <c r="P13" i="11" l="1"/>
  <c r="P37" i="11" l="1"/>
  <c r="P31" i="11"/>
  <c r="P54" i="11" l="1"/>
  <c r="P44" i="11"/>
  <c r="G2" i="12" l="1"/>
  <c r="O21" i="12" l="1"/>
  <c r="O20" i="12"/>
  <c r="O28" i="12" l="1"/>
  <c r="L2" i="12" l="1"/>
  <c r="P35" i="11" l="1"/>
  <c r="P34" i="11"/>
  <c r="P29" i="11"/>
  <c r="P28" i="11"/>
  <c r="P27" i="11"/>
  <c r="P26" i="11"/>
  <c r="P51" i="11" l="1"/>
  <c r="P50" i="11"/>
  <c r="P71" i="11" s="1"/>
  <c r="O26" i="12" l="1"/>
  <c r="O5" i="12" l="1"/>
  <c r="C2" i="12" l="1"/>
  <c r="O27" i="12"/>
  <c r="O30" i="12" s="1"/>
  <c r="P72" i="11" l="1"/>
  <c r="P73" i="11" s="1"/>
  <c r="P74" i="11" l="1"/>
  <c r="P75" i="11" l="1"/>
  <c r="P76" i="11" s="1"/>
  <c r="P81" i="11" l="1"/>
</calcChain>
</file>

<file path=xl/sharedStrings.xml><?xml version="1.0" encoding="utf-8"?>
<sst xmlns="http://schemas.openxmlformats.org/spreadsheetml/2006/main" count="314" uniqueCount="226">
  <si>
    <t>Date</t>
  </si>
  <si>
    <t>Dealer Name</t>
  </si>
  <si>
    <t>Address</t>
  </si>
  <si>
    <t>Dealer Phone #</t>
  </si>
  <si>
    <t>Customer Name</t>
  </si>
  <si>
    <t>Model</t>
  </si>
  <si>
    <t>Boom</t>
  </si>
  <si>
    <t>Tank Size</t>
  </si>
  <si>
    <t>Nozzle Spacing</t>
  </si>
  <si>
    <t>S</t>
  </si>
  <si>
    <t>Price</t>
  </si>
  <si>
    <t>Fast Sales 
Rep Initial</t>
  </si>
  <si>
    <t>Nozzle Bodies</t>
  </si>
  <si>
    <t>FS95</t>
  </si>
  <si>
    <t>T</t>
  </si>
  <si>
    <t>9518T
(1800 Gallon)</t>
  </si>
  <si>
    <t>9524T
(2400 Gallon)</t>
  </si>
  <si>
    <t>City</t>
  </si>
  <si>
    <t>99TRD380</t>
  </si>
  <si>
    <t>99TRD38054</t>
  </si>
  <si>
    <t>PRICING   |   SERIES 9500T SUSPENDED BOOM TRAILER SPRAYER</t>
  </si>
  <si>
    <t>Fast Sales
Order #</t>
  </si>
  <si>
    <t>PO#</t>
  </si>
  <si>
    <t>Sales Rep Initial</t>
  </si>
  <si>
    <t>State</t>
  </si>
  <si>
    <t>Zip</t>
  </si>
  <si>
    <r>
      <t>SPRAYER KIT NUMBER</t>
    </r>
    <r>
      <rPr>
        <b/>
        <sz val="8"/>
        <rFont val="Arial"/>
        <family val="2"/>
      </rPr>
      <t xml:space="preserve"> (REFER TO PRICING PAGE FOR KIT NUMBER AND PRICING)</t>
    </r>
  </si>
  <si>
    <t>BASE</t>
  </si>
  <si>
    <t>F</t>
  </si>
  <si>
    <t>QTY</t>
  </si>
  <si>
    <t>PRICE</t>
  </si>
  <si>
    <t>99BBV</t>
  </si>
  <si>
    <t>N/C</t>
  </si>
  <si>
    <t>Subtotal</t>
  </si>
  <si>
    <t>Options</t>
  </si>
  <si>
    <t>Trade Allowance</t>
  </si>
  <si>
    <t>Discount</t>
  </si>
  <si>
    <t>99RPRKSPRYR_ _ _</t>
  </si>
  <si>
    <t>FIELD SERVICE KIT</t>
  </si>
  <si>
    <t>NOZZLE POSITIONING INFORMATION</t>
  </si>
  <si>
    <t>15 IN (*2)</t>
  </si>
  <si>
    <t>20 IN</t>
  </si>
  <si>
    <t>22 IN</t>
  </si>
  <si>
    <t>Total</t>
  </si>
  <si>
    <t>LN-</t>
  </si>
  <si>
    <t>-CN-</t>
  </si>
  <si>
    <t>-RN</t>
  </si>
  <si>
    <t>-CN</t>
  </si>
  <si>
    <t>15 IN</t>
  </si>
  <si>
    <t>10 IN</t>
  </si>
  <si>
    <t>11 IN</t>
  </si>
  <si>
    <r>
      <rPr>
        <b/>
        <sz val="10"/>
        <color theme="1"/>
        <rFont val="Arial"/>
        <family val="2"/>
      </rPr>
      <t>LN</t>
    </r>
    <r>
      <rPr>
        <sz val="10"/>
        <color theme="1"/>
        <rFont val="Arial"/>
        <family val="2"/>
      </rPr>
      <t xml:space="preserve"> - LEFT NOZZLE</t>
    </r>
  </si>
  <si>
    <r>
      <rPr>
        <b/>
        <sz val="10"/>
        <color theme="1"/>
        <rFont val="Arial"/>
        <family val="2"/>
      </rPr>
      <t>CN</t>
    </r>
    <r>
      <rPr>
        <sz val="10"/>
        <color theme="1"/>
        <rFont val="Arial"/>
        <family val="2"/>
      </rPr>
      <t xml:space="preserve"> - CENTER NOZZLE</t>
    </r>
  </si>
  <si>
    <r>
      <rPr>
        <b/>
        <sz val="10"/>
        <color theme="1"/>
        <rFont val="Arial"/>
        <family val="2"/>
      </rPr>
      <t>RN</t>
    </r>
    <r>
      <rPr>
        <sz val="10"/>
        <color theme="1"/>
        <rFont val="Arial"/>
        <family val="2"/>
      </rPr>
      <t xml:space="preserve"> - RIGHT NOZZLE</t>
    </r>
  </si>
  <si>
    <t>SIGNATURE</t>
  </si>
  <si>
    <t>N/C (Inc In Base)</t>
  </si>
  <si>
    <t>380/90R54 (PAIR)</t>
  </si>
  <si>
    <t>CONFIGURATION   |   SERIES 9500T SUSPENDED BOOM TRAILER SPRAYER</t>
  </si>
  <si>
    <t>QTY.</t>
  </si>
  <si>
    <t>BOOM HEIGHT CONTROL</t>
  </si>
  <si>
    <t>ADDITIONAL OPTIONS</t>
  </si>
  <si>
    <t>99EAGSO</t>
  </si>
  <si>
    <t>Total Special Options</t>
  </si>
  <si>
    <t>OPTIONS   |   SERIES 9500T SUSPENDED BOOM TRAILER SPRAYER</t>
  </si>
  <si>
    <t>WING OPTIONS</t>
  </si>
  <si>
    <t>99120TB60WGOP _ _ _</t>
  </si>
  <si>
    <t>99132TB66WGOP _ _ _</t>
  </si>
  <si>
    <t>SERIES 9500T SUSPENDED BOOM TRAILER SPRAYER</t>
  </si>
  <si>
    <t>MODEL</t>
  </si>
  <si>
    <t>TANK SIZE</t>
  </si>
  <si>
    <t>BOOM</t>
  </si>
  <si>
    <t>NOZZLE SPACING</t>
  </si>
  <si>
    <t>99HYPIND07</t>
  </si>
  <si>
    <t>99RAUG120WHLKT</t>
  </si>
  <si>
    <t>99RAUG132WHLKT</t>
  </si>
  <si>
    <t>ACE 205F 304 PUMP</t>
  </si>
  <si>
    <t>Rev</t>
  </si>
  <si>
    <t>TRACTOR MAKE/MODEL</t>
  </si>
  <si>
    <t>PLANTER WIDTH</t>
  </si>
  <si>
    <t>Cust Phone #</t>
  </si>
  <si>
    <t>Bill To</t>
  </si>
  <si>
    <t>Ship To</t>
  </si>
  <si>
    <t>Name</t>
  </si>
  <si>
    <t>STANDARD SIGHT GAUGE 1800 GAL</t>
  </si>
  <si>
    <t>STANDARD SIGHT GAUGE 2400 GAL</t>
  </si>
  <si>
    <t>ELECTRONIC SIGHT GAUGE 1800 GAL</t>
  </si>
  <si>
    <t>ELECTRONIC SIGHT GAUGE 2400 GAL</t>
  </si>
  <si>
    <t>SPECIAL &amp; ADDITIONAL OPTIONS</t>
  </si>
  <si>
    <t>HYPRO PUMP 9306C - HMIC - MB</t>
  </si>
  <si>
    <t>PUMP (Check One)</t>
  </si>
  <si>
    <t>SIGHT GAUGE (Check One)</t>
  </si>
  <si>
    <r>
      <t xml:space="preserve">380/90R46 (PAIR) </t>
    </r>
    <r>
      <rPr>
        <sz val="8"/>
        <color indexed="8"/>
        <rFont val="Arial"/>
        <family val="2"/>
      </rPr>
      <t>1800 GALLON STANDARD</t>
    </r>
  </si>
  <si>
    <t>480/80/R50 (PAIR)</t>
  </si>
  <si>
    <t>DUALS 380/90R46 - 10 BOLT HUB</t>
  </si>
  <si>
    <t>DUALS 380/90R54</t>
  </si>
  <si>
    <r>
      <t xml:space="preserve">480/80/R50 (PAIR) </t>
    </r>
    <r>
      <rPr>
        <sz val="8"/>
        <color indexed="8"/>
        <rFont val="Arial"/>
        <family val="2"/>
      </rPr>
      <t>2400 GALLON STANDARD</t>
    </r>
  </si>
  <si>
    <t>99PUH61C</t>
  </si>
  <si>
    <t>Build Date</t>
  </si>
  <si>
    <t>9938090R46</t>
  </si>
  <si>
    <t>9938090R54STD</t>
  </si>
  <si>
    <t>9948080R50STDYLW</t>
  </si>
  <si>
    <t>99SGAE1800FS</t>
  </si>
  <si>
    <t>99SGAE2400FS</t>
  </si>
  <si>
    <t>NZL BODY</t>
  </si>
  <si>
    <t>COLOR (BLK or RED)</t>
  </si>
  <si>
    <t>AUTOYAW</t>
  </si>
  <si>
    <t>Y</t>
  </si>
  <si>
    <t>TIRE/TRACK OPTIONS (1800 Gal - Must Select One)</t>
  </si>
  <si>
    <t>TIRE/TRACK OPTIONS (2400 Gal - Must Select One)</t>
  </si>
  <si>
    <t>99TRKTTS_____</t>
  </si>
  <si>
    <t>CAMSO (Camoplast) 15" TTS TRACK SYSTEM</t>
  </si>
  <si>
    <t>99PUACE205SPYROP</t>
  </si>
  <si>
    <t>CONTROLLERS  (Must Choose One)</t>
  </si>
  <si>
    <t>Early Order Discount</t>
  </si>
  <si>
    <t>When ordering dual tires please highlight desired dual spacing:</t>
  </si>
  <si>
    <t>62"/120"</t>
  </si>
  <si>
    <t>88"/132"</t>
  </si>
  <si>
    <t>Other (Specify)</t>
  </si>
  <si>
    <t>80"</t>
  </si>
  <si>
    <t>88"</t>
  </si>
  <si>
    <t>120"</t>
  </si>
  <si>
    <t>132"</t>
  </si>
  <si>
    <t>99STEERHIT______</t>
  </si>
  <si>
    <t>CHEMICAL EDUCTOR – HYPRO CLEAN LOAD 7.5 GALLON</t>
  </si>
  <si>
    <t>9948080R50ADJYLW</t>
  </si>
  <si>
    <t>Other Customer Supplied Rate Controller (Specify)</t>
  </si>
  <si>
    <t>AXLE POSITION</t>
  </si>
  <si>
    <t>SINGLE TIRE/TRACK AXLE SPACING (MUST FILL OUT)</t>
  </si>
  <si>
    <t>MIDDLE (Standard)</t>
  </si>
  <si>
    <t>OUT OF FACTORY 
FOR SHIPPING</t>
  </si>
  <si>
    <t>Field Position</t>
  </si>
  <si>
    <t>FORWARD</t>
  </si>
  <si>
    <t>REAR</t>
  </si>
  <si>
    <t>9920RACR7ISOCPH</t>
  </si>
  <si>
    <t>** Pricing for CR7 is for VT Console Only, for additional unlocks such as GPS or Task/Section Control, refer to Auxillary Price Sheet</t>
  </si>
  <si>
    <t>9920RACR7ISOCPHJD</t>
  </si>
  <si>
    <t>RAVEN ISO RATE CONTROL MODULE, CABLES TO TRACTOR ISO HOOK-UP, NO VT CONSOLE</t>
  </si>
  <si>
    <t>9920RACR7ISOH</t>
  </si>
  <si>
    <t>RAVEN CR7 ISO DISPLAY WITH COMPLETE ISO HARNESS (Non-ISO Tractor)**</t>
  </si>
  <si>
    <t>NOTES</t>
  </si>
  <si>
    <t>SHIPPING (Check Which Applies)</t>
  </si>
  <si>
    <t>Ship On Truck</t>
  </si>
  <si>
    <t>Will Call</t>
  </si>
  <si>
    <t>47 PIN PRODUCT CONTROL CABLE - Customer Supplied JDRC2000 Rate Controller/Raven RCM</t>
  </si>
  <si>
    <t>47 PIN To 37 PIN PRODUCT CONTROL CABLE - Customer Supplied GreenStar Rate Controller</t>
  </si>
  <si>
    <t>47 PIN PRODUCT CONTROL CABLE - Customer Supplied Rate Controller (Other - Specify Below)</t>
  </si>
  <si>
    <t>47PPTFS</t>
  </si>
  <si>
    <t>STEERABLE HITCH - TURN AND HILLSIDE COMPENSATION - ISO SYSTEM</t>
  </si>
  <si>
    <t>RAVEN CR7 ISO DISPLAY WITH DEERE HARNESS (DEERE ISO Tractor)**</t>
  </si>
  <si>
    <t>RAVEN CR7 ISO DISPLAY WITH HARNESS (NON-DEERE ISO Tractor)**</t>
  </si>
  <si>
    <t>47PRCM__BTB</t>
  </si>
  <si>
    <t>47PCSJDRC__BTB</t>
  </si>
  <si>
    <t>47PCSJDGS__BTB</t>
  </si>
  <si>
    <t>99SGA1800BLK</t>
  </si>
  <si>
    <t>99SGA2400BLK</t>
  </si>
  <si>
    <t>47PCSRC__BTB</t>
  </si>
  <si>
    <t>6 BALL VALVES/SPRAYER SECTIONS</t>
  </si>
  <si>
    <t>10 BALL VALVES/SPRAYER SECTIONS</t>
  </si>
  <si>
    <t>If Ordering Non-Standard Pumbing**, Please Specify From Left to Right 
How Many Nozzles Should Be in Each Plumbing Section</t>
  </si>
  <si>
    <t>99PU205F304PWMACE</t>
  </si>
  <si>
    <t>ACE 750 OASIS WET SEAL PUMP</t>
  </si>
  <si>
    <t>99PUACE750OASISPWM</t>
  </si>
  <si>
    <t>999500HFPWM</t>
  </si>
  <si>
    <t>FOLD BOX HARNESS  (Must Choose One)</t>
  </si>
  <si>
    <t>FOLD BOX FOR NON-DEERE OR AFTERMARKET ISO TRACTOR - Ties into ISO/IBBC Deutsch Connection</t>
  </si>
  <si>
    <t>99EPFLN00</t>
  </si>
  <si>
    <t>MANUAL FENCELINE NOZZLES - Both Sides</t>
  </si>
  <si>
    <r>
      <t xml:space="preserve">ELECTRIC FENCE LINE NOZZLES </t>
    </r>
    <r>
      <rPr>
        <sz val="6"/>
        <color indexed="8"/>
        <rFont val="Arial"/>
        <family val="2"/>
      </rPr>
      <t xml:space="preserve">(ONE SIDE) </t>
    </r>
    <r>
      <rPr>
        <sz val="10"/>
        <color indexed="8"/>
        <rFont val="Arial"/>
        <family val="2"/>
      </rPr>
      <t>-450, JD Greenstar (16 &amp; 37 Pin only)</t>
    </r>
  </si>
  <si>
    <r>
      <t xml:space="preserve">ELECTRIC FENCE LINE NOZZLES </t>
    </r>
    <r>
      <rPr>
        <sz val="6"/>
        <color indexed="8"/>
        <rFont val="Arial"/>
        <family val="2"/>
      </rPr>
      <t xml:space="preserve">(BOTH SIDES) </t>
    </r>
    <r>
      <rPr>
        <sz val="10"/>
        <color indexed="8"/>
        <rFont val="Arial"/>
        <family val="2"/>
      </rPr>
      <t>-450, JD Greenstar (16 &amp; 37 Pin only)</t>
    </r>
  </si>
  <si>
    <t>TRIPLE NOZZLE BODIES - TeeJet AIXR 110003 Tip, Cap, Gasket</t>
  </si>
  <si>
    <t>TRIPLE NOZZLE BODIES - TeeJet AIXR 110004 Tip, Cap, Gasket</t>
  </si>
  <si>
    <t>SPRAY TIPS (Enter correct qty of tips included with base model. No tip returns/credits are allowed. For additional tips please refer to FAST Parts Catalog and order additional tips from Parts Dept.)</t>
  </si>
  <si>
    <t>DEERE GREENSTAR ISO RATE CONTROLLER, CABLES TO TRACTOR ISO HOOK-UP, NO VT CONSOLE</t>
  </si>
  <si>
    <t>47PJDRC__BTB</t>
  </si>
  <si>
    <t>BOOM SPRAY LIGHTS - BLUE - Tied into Light Harness on Sprayer</t>
  </si>
  <si>
    <t>RAVEN SECTION REMOTE TO TOGGLE BOOM SECTIONS ON/OFF - ONLY WORKS WITH RAVEN RCM</t>
  </si>
  <si>
    <t>ACE 750 OASIS WET SEAL PUMP WITH INTEGRATED PWM VALVE (Not Recommended with Greenstar Rate Control)</t>
  </si>
  <si>
    <t>ACE 205F 304 PUMP WITH INTEGRATED PWM VALVE (Not Recommended with Greenstar Rate Control)</t>
  </si>
  <si>
    <t xml:space="preserve">ACE 255F 304 WET SEAL PUMP </t>
  </si>
  <si>
    <t>5-WAY NOZZLE BODIES - TeeJet AIXR 110004 Tip, Cap, Gasket</t>
  </si>
  <si>
    <t>ACE 255F 304 WET SEAL PUMP WITH INTEGRATED PWM VALVE (Not Recommended with Greenstar Rate Control)</t>
  </si>
  <si>
    <t>99CAPSTAN____</t>
  </si>
  <si>
    <t>Freight Estimate</t>
  </si>
  <si>
    <t>ELECTRIC AGITATION SHUT OFF - Do Not Select if Electric Trailer Valves Option is Selected</t>
  </si>
  <si>
    <t>99FSEVO</t>
  </si>
  <si>
    <t>TOUCHDOWN WHEEL KIT 120' BOOM</t>
  </si>
  <si>
    <t>TOUCHDOWN WHEEL KIT 132' BOOM</t>
  </si>
  <si>
    <r>
      <rPr>
        <sz val="10"/>
        <color rgb="FFFF0000"/>
        <rFont val="Arial"/>
        <family val="2"/>
      </rPr>
      <t xml:space="preserve">NEW! </t>
    </r>
    <r>
      <rPr>
        <sz val="10"/>
        <color indexed="8"/>
        <rFont val="Arial"/>
        <family val="2"/>
      </rPr>
      <t>RAVEN XRT (3 SENSORS) AUTOBOOM CONTROL WITH COMPLETE AUTOFOLD</t>
    </r>
  </si>
  <si>
    <t>HIGH FLOW PACKAGE WITH PWM PUMP - Allows for up to 175 gallons per minute. Includes Ace 750 Oasis Wet Seal PWM Integrated Pump, 2" line off discharge side of pump, 200 gallon per minute flowmeter. Not Recommended with Greenstar Rate Control</t>
  </si>
  <si>
    <t>Inc In Base</t>
  </si>
  <si>
    <t>DUAL SENSOR KIT - Adds Two Additional XRT Sensors</t>
  </si>
  <si>
    <r>
      <t xml:space="preserve">ELECTRIC TRAILER VALVES - Console for In-Cab Control of 3-Way Pump Inlet Valve, Electric Agitation, and Electric Rinse. Allows operator to flush the sprayer boom lines with the rinse tank from the cab of tractor. </t>
    </r>
    <r>
      <rPr>
        <sz val="10"/>
        <color rgb="FFFF0000"/>
        <rFont val="Arial"/>
        <family val="2"/>
      </rPr>
      <t>INCLUDED IN PRICING IF ORDERING CAPSTAN</t>
    </r>
  </si>
  <si>
    <t>CAPSTAN 120' BOOM 20" NOZZLE SPACING - With Recirculating Booms and Electric Trailer Valve Option</t>
  </si>
  <si>
    <t>CAPSTAN 120' BOOM 15" NOZZLE SPACING - With Recirculating Booms and Electric Trailer Valve Option</t>
  </si>
  <si>
    <t>CAPSTAN 132' BOOM 22" NOZZLE SPACING - With Recirculating Booms and Electric Trailer Valve Option</t>
  </si>
  <si>
    <r>
      <t xml:space="preserve">ELECTRIC FENCE LINE NOZZLES </t>
    </r>
    <r>
      <rPr>
        <sz val="6"/>
        <color indexed="8"/>
        <rFont val="Arial"/>
        <family val="2"/>
      </rPr>
      <t>(ONE SIDE)</t>
    </r>
    <r>
      <rPr>
        <sz val="9"/>
        <color indexed="8"/>
        <rFont val="Arial"/>
        <family val="2"/>
      </rPr>
      <t xml:space="preserve"> -RCM, Capstan, JDRC2K (47 Pin only)</t>
    </r>
  </si>
  <si>
    <r>
      <t xml:space="preserve">ELECTRIC FENCE LINE NOZZLES </t>
    </r>
    <r>
      <rPr>
        <sz val="6"/>
        <color indexed="8"/>
        <rFont val="Arial"/>
        <family val="2"/>
      </rPr>
      <t xml:space="preserve">(BOTH SIDES) </t>
    </r>
    <r>
      <rPr>
        <sz val="9"/>
        <color indexed="8"/>
        <rFont val="Arial"/>
        <family val="2"/>
      </rPr>
      <t>-RCM, Capstan, JDRC2K (47 Pin only)</t>
    </r>
  </si>
  <si>
    <t>NUMBER OF TEEJET 450 BALL VALVES (FILTER &amp; FEED LINE INCLUDED) - PLEASE SPECIFY IN NOTES SECTION HOW SPRAYER SHOULD BE PLUMBED IF NON-STANDARD**</t>
  </si>
  <si>
    <r>
      <rPr>
        <b/>
        <sz val="10"/>
        <color rgb="FFFF0000"/>
        <rFont val="Arial"/>
        <family val="2"/>
      </rPr>
      <t xml:space="preserve">NEW! </t>
    </r>
    <r>
      <rPr>
        <b/>
        <sz val="10"/>
        <rFont val="Arial"/>
        <family val="2"/>
      </rPr>
      <t xml:space="preserve">Recirculating Boom Plumbing if Selecting Capstan PWM System
</t>
    </r>
    <r>
      <rPr>
        <sz val="10"/>
        <rFont val="Arial"/>
        <family val="2"/>
      </rPr>
      <t>Only available with Capstan, recirculating booms elimates dead spots in boom lines, provides more consistent chemical mixing in boom lines, and allows the operator to charge booms with chemical or flush booms with water from  the tractor cab</t>
    </r>
    <r>
      <rPr>
        <b/>
        <sz val="10"/>
        <color rgb="FFFF0000"/>
        <rFont val="Arial"/>
        <family val="2"/>
      </rPr>
      <t xml:space="preserve">
</t>
    </r>
    <r>
      <rPr>
        <b/>
        <sz val="10"/>
        <rFont val="Arial"/>
        <family val="2"/>
      </rPr>
      <t xml:space="preserve">Boom Flush Out Valves </t>
    </r>
    <r>
      <rPr>
        <sz val="10"/>
        <rFont val="Arial"/>
        <family val="2"/>
      </rPr>
      <t>(not included with Capstan)</t>
    </r>
    <r>
      <rPr>
        <b/>
        <sz val="10"/>
        <rFont val="Arial"/>
        <family val="2"/>
      </rPr>
      <t xml:space="preserve"> and Strainer Flush Out Valves
Round Tube Truss Style Boom
</t>
    </r>
    <r>
      <rPr>
        <sz val="10"/>
        <rFont val="Arial"/>
        <family val="2"/>
      </rPr>
      <t xml:space="preserve">120' and 132' boom lengths
Lighter and Stronger Boom Design
</t>
    </r>
    <r>
      <rPr>
        <b/>
        <sz val="10"/>
        <rFont val="Arial"/>
        <family val="2"/>
      </rPr>
      <t xml:space="preserve">
Hydraulic Accumulated
Center Pivot Center Section</t>
    </r>
    <r>
      <rPr>
        <sz val="10"/>
        <rFont val="Arial"/>
        <family val="2"/>
      </rPr>
      <t xml:space="preserve">
Isolates boom from trailer
Allows for lower spray heights &amp; even spray coverage
</t>
    </r>
    <r>
      <rPr>
        <b/>
        <sz val="10"/>
        <rFont val="Arial"/>
        <family val="2"/>
      </rPr>
      <t>Breakaway with Fore and Aft Movement</t>
    </r>
    <r>
      <rPr>
        <sz val="10"/>
        <rFont val="Arial"/>
        <family val="2"/>
      </rPr>
      <t xml:space="preserve">
Increased durability and lighter weight
</t>
    </r>
    <r>
      <rPr>
        <b/>
        <sz val="10"/>
        <rFont val="Arial"/>
        <family val="2"/>
      </rPr>
      <t>Stainless Steel Wet Boom Plumbing</t>
    </r>
    <r>
      <rPr>
        <sz val="10"/>
        <rFont val="Arial"/>
        <family val="2"/>
      </rPr>
      <t xml:space="preserve">
Triple nozzle bodies
Excellent chemical residual cleanout
Improved durability
Higher flow rates
</t>
    </r>
  </si>
  <si>
    <t>99TRD320105R54176</t>
  </si>
  <si>
    <t>DUALS 320/105R54 - SKIP ROW 88"/176" SPACING</t>
  </si>
  <si>
    <t>STEERABLE HITCH READY TRAILER - Turnbuckles to Lock Trailer, No Electronics, Hyraulics, Cylinders, Sensors</t>
  </si>
  <si>
    <t>99RAYAWTABXRT</t>
  </si>
  <si>
    <r>
      <rPr>
        <b/>
        <sz val="10"/>
        <color rgb="FFFF0000"/>
        <rFont val="Arial"/>
        <family val="2"/>
      </rPr>
      <t xml:space="preserve">NEW! </t>
    </r>
    <r>
      <rPr>
        <b/>
        <sz val="10"/>
        <rFont val="Arial"/>
        <family val="2"/>
      </rPr>
      <t xml:space="preserve">AutoFold for Boom Fold/Unfold Process
</t>
    </r>
    <r>
      <rPr>
        <sz val="10"/>
        <rFont val="Arial"/>
        <family val="2"/>
      </rPr>
      <t xml:space="preserve">Use AutoFold switch on fold box to automate the fold/unfold process, moves boom to spray height automatically
</t>
    </r>
    <r>
      <rPr>
        <b/>
        <sz val="10"/>
        <color rgb="FFFF0000"/>
        <rFont val="Arial"/>
        <family val="2"/>
      </rPr>
      <t>NEW!</t>
    </r>
    <r>
      <rPr>
        <b/>
        <sz val="10"/>
        <rFont val="Arial"/>
        <family val="2"/>
      </rPr>
      <t xml:space="preserve"> Centralized Grease Bank on Center Section, Parallel Linkage, Center Pivot Pin
Exclusive to FAST - ISO Hydraulic AutoYaw Control
</t>
    </r>
    <r>
      <rPr>
        <sz val="10"/>
        <rFont val="Arial"/>
        <family val="2"/>
      </rPr>
      <t>ISO electronically controlled hydraulic boom relief system designed to allow the boom wing fold cylinder to flex and retract as needed to dissipate the accelerations of the boom’s wings  (tractor must be ISO compatible).</t>
    </r>
    <r>
      <rPr>
        <b/>
        <sz val="10"/>
        <rFont val="Arial"/>
        <family val="2"/>
      </rPr>
      <t xml:space="preserve">
Short Coupled Design</t>
    </r>
    <r>
      <rPr>
        <sz val="10"/>
        <rFont val="Arial"/>
        <family val="2"/>
      </rPr>
      <t xml:space="preserve">
176" hitch-pin to axle
Improved tracking
Less crop damage
</t>
    </r>
    <r>
      <rPr>
        <b/>
        <sz val="10"/>
        <rFont val="Arial"/>
        <family val="2"/>
      </rPr>
      <t xml:space="preserve">Fast Tank Design
</t>
    </r>
    <r>
      <rPr>
        <sz val="10"/>
        <rFont val="Arial"/>
        <family val="2"/>
      </rPr>
      <t xml:space="preserve">US Patent #7,585,000
1800 or 2400 gallon capacities
Low center of gravity
</t>
    </r>
    <r>
      <rPr>
        <b/>
        <sz val="10"/>
        <rFont val="Arial"/>
        <family val="2"/>
      </rPr>
      <t>Large Trough Sloped Sump</t>
    </r>
    <r>
      <rPr>
        <sz val="10"/>
        <rFont val="Arial"/>
        <family val="2"/>
      </rPr>
      <t xml:space="preserve">
Sump with additional drop-down for maximum clean-out
Keeps pump primed on long slopes
</t>
    </r>
    <r>
      <rPr>
        <b/>
        <sz val="10"/>
        <rFont val="Arial"/>
        <family val="2"/>
      </rPr>
      <t xml:space="preserve">
Tires
</t>
    </r>
    <r>
      <rPr>
        <sz val="10"/>
        <rFont val="Arial"/>
        <family val="2"/>
      </rPr>
      <t>380/90R46" (9518T)
480/80R50" (9524T)</t>
    </r>
  </si>
  <si>
    <t>99PUACE750OASIFS</t>
  </si>
  <si>
    <t>FENCELINE NOZZLES (MUST CHOOSE ONE UNLESS ORDERING CAPSTAN - Included with Capstan)</t>
  </si>
  <si>
    <r>
      <rPr>
        <b/>
        <sz val="11"/>
        <color rgb="FF000000"/>
        <rFont val="Arial"/>
        <family val="2"/>
      </rPr>
      <t>PWM - PULSING NOZZLE SYSTEMS</t>
    </r>
    <r>
      <rPr>
        <sz val="10"/>
        <color indexed="8"/>
        <rFont val="Arial"/>
        <family val="2"/>
      </rPr>
      <t xml:space="preserve"> - Provides Consistent Spray Pressure, Droplet Size, and Coverage at Varying Speeds (Roughly a 5-15+ MPH Speed Range). Includes Turn Compensation. Need to Also Select PWM Pump. Pressure Transducer Pricing Included. Includes Full ISO Harnessing. (Leave Controller Section Blank on Configuration Page)</t>
    </r>
  </si>
  <si>
    <r>
      <t xml:space="preserve">CAPSTAN ENVELOP SYSTEM WITH RECIRCULATING BOOMS - </t>
    </r>
    <r>
      <rPr>
        <sz val="10"/>
        <color rgb="FF000000"/>
        <rFont val="Arial"/>
        <family val="2"/>
      </rPr>
      <t>Includes Tip-To-Tip Section Control if ISO Display Supports of 16+ Sections</t>
    </r>
    <r>
      <rPr>
        <b/>
        <sz val="10"/>
        <color indexed="8"/>
        <rFont val="Arial"/>
        <family val="2"/>
      </rPr>
      <t xml:space="preserve">. </t>
    </r>
    <r>
      <rPr>
        <sz val="10"/>
        <color rgb="FF000000"/>
        <rFont val="Arial"/>
        <family val="2"/>
      </rPr>
      <t>Includes Electric Fencelinces</t>
    </r>
  </si>
  <si>
    <t>BLK</t>
  </si>
  <si>
    <r>
      <rPr>
        <b/>
        <sz val="10"/>
        <color rgb="FFFF0000"/>
        <rFont val="Arial"/>
        <family val="2"/>
      </rPr>
      <t xml:space="preserve">NEW! </t>
    </r>
    <r>
      <rPr>
        <b/>
        <sz val="10"/>
        <rFont val="Arial"/>
        <family val="2"/>
      </rPr>
      <t xml:space="preserve">Raven XRT AutoBoom Height Control - ISO
</t>
    </r>
    <r>
      <rPr>
        <sz val="10"/>
        <rFont val="Arial"/>
        <family val="2"/>
      </rPr>
      <t xml:space="preserve">Uses radar sensors, improved responsiveness, added sensors to detect boom position and stay closer to target spray height
</t>
    </r>
    <r>
      <rPr>
        <b/>
        <sz val="10"/>
        <color rgb="FFFF0000"/>
        <rFont val="Arial"/>
        <family val="2"/>
      </rPr>
      <t xml:space="preserve">NEW! </t>
    </r>
    <r>
      <rPr>
        <b/>
        <sz val="10"/>
        <rFont val="Arial"/>
        <family val="2"/>
      </rPr>
      <t>Dual Pressure Gauges</t>
    </r>
    <r>
      <rPr>
        <sz val="10"/>
        <rFont val="Arial"/>
        <family val="2"/>
      </rPr>
      <t xml:space="preserve"> - Pump and Boom Line Pressure</t>
    </r>
    <r>
      <rPr>
        <b/>
        <sz val="10"/>
        <rFont val="Arial"/>
        <family val="2"/>
      </rPr>
      <t xml:space="preserve">
Adjustable Axle Width
</t>
    </r>
    <r>
      <rPr>
        <sz val="10"/>
        <rFont val="Arial"/>
        <family val="2"/>
      </rPr>
      <t xml:space="preserve">80" - 88" - 120"
</t>
    </r>
    <r>
      <rPr>
        <b/>
        <sz val="10"/>
        <rFont val="Arial"/>
        <family val="2"/>
      </rPr>
      <t>Dual Wheel Capability</t>
    </r>
    <r>
      <rPr>
        <sz val="10"/>
        <rFont val="Arial"/>
        <family val="2"/>
      </rPr>
      <t xml:space="preserve">
62-120", 80-120", 88-132"
</t>
    </r>
    <r>
      <rPr>
        <b/>
        <sz val="10"/>
        <rFont val="Arial"/>
        <family val="2"/>
      </rPr>
      <t>Hydraulic Pump</t>
    </r>
    <r>
      <rPr>
        <sz val="10"/>
        <rFont val="Arial"/>
        <family val="2"/>
      </rPr>
      <t xml:space="preserve">
Ace 205-304F
</t>
    </r>
    <r>
      <rPr>
        <b/>
        <sz val="10"/>
        <rFont val="Arial"/>
        <family val="2"/>
      </rPr>
      <t xml:space="preserve">
Pump Hydraulic Flow Limiter</t>
    </r>
    <r>
      <rPr>
        <sz val="10"/>
        <rFont val="Arial"/>
        <family val="2"/>
      </rPr>
      <t xml:space="preserve">
Provides overspeed protection
</t>
    </r>
    <r>
      <rPr>
        <b/>
        <sz val="10"/>
        <rFont val="Arial"/>
        <family val="2"/>
      </rPr>
      <t xml:space="preserve">
Tee-Jet 450 Ball Valves</t>
    </r>
    <r>
      <rPr>
        <sz val="10"/>
        <rFont val="Arial"/>
        <family val="2"/>
      </rPr>
      <t xml:space="preserve">
Six section for 120' booms
Six section for 132' boom
</t>
    </r>
    <r>
      <rPr>
        <b/>
        <sz val="10"/>
        <rFont val="Arial"/>
        <family val="2"/>
      </rPr>
      <t>TeeJet AIXR Spray Tips</t>
    </r>
    <r>
      <rPr>
        <sz val="10"/>
        <rFont val="Arial"/>
        <family val="2"/>
      </rPr>
      <t xml:space="preserve">
Drift control - air induction
</t>
    </r>
    <r>
      <rPr>
        <b/>
        <sz val="10"/>
        <rFont val="Arial"/>
        <family val="2"/>
      </rPr>
      <t xml:space="preserve">
3" Quick Fill</t>
    </r>
    <r>
      <rPr>
        <sz val="10"/>
        <rFont val="Arial"/>
        <family val="2"/>
      </rPr>
      <t xml:space="preserve">
</t>
    </r>
    <r>
      <rPr>
        <b/>
        <sz val="10"/>
        <rFont val="Arial"/>
        <family val="2"/>
      </rPr>
      <t>100 Gallon Rinse Tank</t>
    </r>
    <r>
      <rPr>
        <sz val="10"/>
        <rFont val="Arial"/>
        <family val="2"/>
      </rPr>
      <t xml:space="preserve">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r>
      <rPr>
        <b/>
        <sz val="10"/>
        <rFont val="Arial"/>
        <family val="2"/>
      </rPr>
      <t>Sleeved Hydraulic Hoses and Wiring Harness by Tongue</t>
    </r>
    <r>
      <rPr>
        <sz val="10"/>
        <rFont val="Arial"/>
        <family val="2"/>
      </rPr>
      <t xml:space="preserve">
User friendly, clean look</t>
    </r>
  </si>
  <si>
    <t>FAST AG Solutions July 2024</t>
  </si>
  <si>
    <t>STANDARD FEATURES 2025  |  SERIES 9500T SUSPENDED BOOM TRAILER SPRAYER</t>
  </si>
  <si>
    <t>ISO HITCH HARNESS - From Rate Controller to Back of Tractor - Not Needed if a Rate Controller is selected above or if Customer is Providing</t>
  </si>
  <si>
    <t>N/A</t>
  </si>
  <si>
    <r>
      <t xml:space="preserve">FOLD BOX FOR DEERE ISO TRACTOR WITH </t>
    </r>
    <r>
      <rPr>
        <b/>
        <sz val="10"/>
        <color rgb="FF000000"/>
        <rFont val="Arial"/>
        <family val="2"/>
      </rPr>
      <t>EXTERNAL</t>
    </r>
    <r>
      <rPr>
        <sz val="10"/>
        <color indexed="8"/>
        <rFont val="Arial"/>
        <family val="2"/>
      </rPr>
      <t xml:space="preserve"> DEERE DISPLAY - Ties Into Customer Supplied Corner Post Harness</t>
    </r>
  </si>
  <si>
    <r>
      <t xml:space="preserve">FOLD BOX FOR DEERE ISO TRACTOR WITH </t>
    </r>
    <r>
      <rPr>
        <b/>
        <sz val="10"/>
        <color rgb="FF000000"/>
        <rFont val="Arial"/>
        <family val="2"/>
      </rPr>
      <t>INTEGRATED</t>
    </r>
    <r>
      <rPr>
        <sz val="10"/>
        <color indexed="8"/>
        <rFont val="Arial"/>
        <family val="2"/>
      </rPr>
      <t xml:space="preserve"> DEERE DISPLAY - Corner Post Harness Included</t>
    </r>
  </si>
  <si>
    <t>** Standard Plumbing with 6 Ball Valves will break at the middle of the center section, End of Main Wings (46.5'), 90', and 120'/132'</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</si>
  <si>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</si>
  <si>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PRESSURE TRANSDUCERS - (2) Both Boom Line and Pump Pressure</t>
  </si>
  <si>
    <t>Any nonstandard item will be charged $500 net plus time and materials. Please call for an estimate. Prices and configurations effective 7/01/24.
All prices, sprayers &amp; configurations subject to change. FOB Windom, MN.</t>
  </si>
  <si>
    <t>60’ WING OPTION - Not Available with Capstan</t>
  </si>
  <si>
    <t>66' WING OPTION - Not Available with Capstan</t>
  </si>
  <si>
    <t>VIDEOS</t>
  </si>
  <si>
    <t>9500T Walkaround Video - Features and Benefits</t>
  </si>
  <si>
    <t>New Sprayer Technology Video - Autofold, XRT, Capstan PWM Nozzles/Recirculating Booms</t>
  </si>
  <si>
    <t>Total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</si>
</sst>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56" x14ac:knownFonts="1">
    <font>
      <sz val="11"/>
      <color theme="1"/>
      <name val="Calibri"/>
      <family val="2"/>
      <scheme val="minor"/>
    </font>
    <font>
      <sz val="10"/>
      <color theme="1"/>
      <name val="Arial"/>
      <family val="2"/>
    </font>
    <font>
      <sz val="11"/>
      <color indexed="8"/>
      <name val="Calibri"/>
      <family val="2"/>
    </font>
    <font>
      <sz val="11"/>
      <color indexed="8"/>
      <name val="Arial"/>
      <family val="2"/>
    </font>
    <font>
      <sz val="6"/>
      <color indexed="8"/>
      <name val="Arial"/>
      <family val="2"/>
    </font>
    <font>
      <i/>
      <sz val="6"/>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b/>
      <sz val="8"/>
      <name val="Arial"/>
      <family val="2"/>
    </font>
    <font>
      <sz val="7"/>
      <color indexed="8"/>
      <name val="Arial"/>
      <family val="2"/>
    </font>
    <font>
      <sz val="10"/>
      <name val="Arial"/>
      <family val="2"/>
    </font>
    <font>
      <b/>
      <sz val="10"/>
      <name val="Arial"/>
      <family val="2"/>
    </font>
    <font>
      <sz val="10"/>
      <color theme="1"/>
      <name val="Calibri"/>
      <family val="2"/>
      <scheme val="minor"/>
    </font>
    <font>
      <sz val="9"/>
      <color theme="1"/>
      <name val="Arial"/>
      <family val="2"/>
    </font>
    <font>
      <sz val="9"/>
      <name val="Arial"/>
      <family val="2"/>
    </font>
    <font>
      <i/>
      <sz val="7"/>
      <color indexed="8"/>
      <name val="Arial"/>
      <family val="2"/>
    </font>
    <font>
      <b/>
      <sz val="16"/>
      <color theme="0"/>
      <name val="Arial"/>
      <family val="2"/>
    </font>
    <font>
      <sz val="10"/>
      <color theme="1"/>
      <name val="Arial"/>
      <family val="2"/>
    </font>
    <font>
      <b/>
      <sz val="10"/>
      <color theme="1"/>
      <name val="Arial"/>
      <family val="2"/>
    </font>
    <font>
      <b/>
      <sz val="12"/>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b/>
      <sz val="11"/>
      <color indexed="8"/>
      <name val="Arial"/>
      <family val="2"/>
    </font>
    <font>
      <sz val="10"/>
      <color rgb="FFFF0000"/>
      <name val="Arial"/>
      <family val="2"/>
    </font>
    <font>
      <sz val="6"/>
      <color theme="1"/>
      <name val="Arial"/>
      <family val="2"/>
    </font>
    <font>
      <sz val="12"/>
      <color indexed="8"/>
      <name val="Arial"/>
      <family val="2"/>
    </font>
    <font>
      <sz val="12"/>
      <color theme="1"/>
      <name val="Calibri"/>
      <family val="2"/>
      <scheme val="minor"/>
    </font>
    <font>
      <b/>
      <sz val="11"/>
      <color theme="1"/>
      <name val="Arial"/>
      <family val="2"/>
    </font>
    <font>
      <b/>
      <sz val="13"/>
      <color indexed="9"/>
      <name val="Arial"/>
      <family val="2"/>
    </font>
    <font>
      <sz val="13"/>
      <color theme="1"/>
      <name val="Calibri"/>
      <family val="2"/>
      <scheme val="minor"/>
    </font>
    <font>
      <sz val="13"/>
      <color indexed="8"/>
      <name val="Arial"/>
      <family val="2"/>
    </font>
    <font>
      <b/>
      <sz val="13"/>
      <color indexed="8"/>
      <name val="Arial"/>
      <family val="2"/>
    </font>
    <font>
      <sz val="13"/>
      <name val="Arial"/>
      <family val="2"/>
    </font>
    <font>
      <b/>
      <sz val="13"/>
      <name val="Arial"/>
      <family val="2"/>
    </font>
    <font>
      <b/>
      <sz val="13"/>
      <color theme="0"/>
      <name val="Arial"/>
      <family val="2"/>
    </font>
    <font>
      <b/>
      <sz val="16"/>
      <color indexed="9"/>
      <name val="Arial"/>
      <family val="2"/>
    </font>
    <font>
      <sz val="16"/>
      <color theme="1"/>
      <name val="Calibri"/>
      <family val="2"/>
      <scheme val="minor"/>
    </font>
    <font>
      <sz val="9"/>
      <color indexed="8"/>
      <name val="Arial"/>
      <family val="2"/>
    </font>
    <font>
      <sz val="8"/>
      <color indexed="8"/>
      <name val="Arial"/>
      <family val="2"/>
    </font>
    <font>
      <b/>
      <sz val="8"/>
      <color theme="1"/>
      <name val="Arial"/>
      <family val="2"/>
    </font>
    <font>
      <sz val="10"/>
      <color indexed="10"/>
      <name val="Arial"/>
      <family val="2"/>
    </font>
    <font>
      <b/>
      <sz val="10"/>
      <color rgb="FFFF0000"/>
      <name val="Arial"/>
      <family val="2"/>
    </font>
    <font>
      <sz val="11"/>
      <color theme="1"/>
      <name val="Arial"/>
      <family val="2"/>
    </font>
    <font>
      <b/>
      <sz val="10"/>
      <color rgb="FF000000"/>
      <name val="Arial"/>
      <family val="2"/>
    </font>
    <font>
      <b/>
      <sz val="11"/>
      <color rgb="FF000000"/>
      <name val="Arial"/>
      <family val="2"/>
    </font>
    <font>
      <sz val="10"/>
      <color rgb="FF000000"/>
      <name val="Arial"/>
      <family val="2"/>
    </font>
    <font>
      <sz val="12"/>
      <color rgb="FF000000"/>
      <name val="Arial"/>
      <family val="2"/>
    </font>
    <font>
      <b/>
      <sz val="12"/>
      <color rgb="FF000000"/>
      <name val="Arial"/>
      <family val="2"/>
    </font>
    <font>
      <u/>
      <sz val="11"/>
      <color theme="10"/>
      <name val="Calibri"/>
      <family val="2"/>
      <scheme val="minor"/>
    </font>
    <font>
      <u/>
      <sz val="12"/>
      <color theme="10"/>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6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54" fillId="0" borderId="0" applyNumberFormat="0" applyFill="0" applyBorder="0" applyAlignment="0" applyProtection="0"/>
  </cellStyleXfs>
  <cellXfs count="590">
    <xf numFmtId="0" fontId="0" fillId="0" borderId="0" xfId="0"/>
    <xf numFmtId="0" fontId="6" fillId="0" borderId="0" xfId="0" applyFont="1"/>
    <xf numFmtId="0" fontId="6" fillId="3" borderId="0" xfId="0" applyFont="1" applyFill="1"/>
    <xf numFmtId="0" fontId="9" fillId="3" borderId="0" xfId="0" applyFont="1" applyFill="1" applyAlignment="1">
      <alignment horizontal="center" vertical="top"/>
    </xf>
    <xf numFmtId="0" fontId="12" fillId="3" borderId="0" xfId="0" applyFont="1" applyFill="1"/>
    <xf numFmtId="0" fontId="12" fillId="3" borderId="8" xfId="0" applyFont="1" applyFill="1" applyBorder="1"/>
    <xf numFmtId="0" fontId="12" fillId="3" borderId="0" xfId="0" applyFont="1" applyFill="1" applyAlignment="1">
      <alignment horizontal="center" vertical="center"/>
    </xf>
    <xf numFmtId="0" fontId="12" fillId="3" borderId="6" xfId="0" applyFont="1" applyFill="1" applyBorder="1" applyAlignment="1">
      <alignment horizontal="center" vertical="center"/>
    </xf>
    <xf numFmtId="0" fontId="6" fillId="3" borderId="8" xfId="0" applyFont="1" applyFill="1" applyBorder="1"/>
    <xf numFmtId="0" fontId="6" fillId="3" borderId="6" xfId="0" applyFont="1" applyFill="1" applyBorder="1"/>
    <xf numFmtId="0" fontId="7" fillId="3" borderId="0" xfId="0" applyFont="1" applyFill="1"/>
    <xf numFmtId="0" fontId="7" fillId="3" borderId="8" xfId="0" applyFont="1" applyFill="1" applyBorder="1"/>
    <xf numFmtId="0" fontId="13" fillId="3" borderId="32" xfId="0" applyFont="1" applyFill="1" applyBorder="1" applyAlignment="1">
      <alignment horizontal="center" textRotation="90"/>
    </xf>
    <xf numFmtId="0" fontId="13" fillId="3" borderId="32" xfId="0" applyFont="1" applyFill="1" applyBorder="1" applyAlignment="1">
      <alignment horizontal="center" textRotation="90" wrapText="1"/>
    </xf>
    <xf numFmtId="0" fontId="13" fillId="3" borderId="0" xfId="0" applyFont="1" applyFill="1" applyAlignment="1">
      <alignment horizontal="center" textRotation="60" wrapText="1"/>
    </xf>
    <xf numFmtId="0" fontId="13" fillId="3" borderId="6" xfId="0" applyFont="1" applyFill="1" applyBorder="1"/>
    <xf numFmtId="0" fontId="13" fillId="3" borderId="4" xfId="0" applyFont="1" applyFill="1" applyBorder="1" applyAlignment="1">
      <alignment horizontal="center" textRotation="90"/>
    </xf>
    <xf numFmtId="0" fontId="13" fillId="3" borderId="4" xfId="0" applyFont="1" applyFill="1" applyBorder="1" applyAlignment="1">
      <alignment horizontal="center" textRotation="90" wrapText="1"/>
    </xf>
    <xf numFmtId="49" fontId="6" fillId="2" borderId="5" xfId="0" applyNumberFormat="1" applyFont="1" applyFill="1" applyBorder="1" applyAlignment="1">
      <alignment horizontal="center"/>
    </xf>
    <xf numFmtId="0" fontId="6" fillId="2" borderId="5" xfId="0" applyFont="1" applyFill="1" applyBorder="1" applyAlignment="1">
      <alignment horizontal="center"/>
    </xf>
    <xf numFmtId="164" fontId="6" fillId="2" borderId="5" xfId="0" applyNumberFormat="1" applyFont="1" applyFill="1" applyBorder="1"/>
    <xf numFmtId="0" fontId="12" fillId="3" borderId="0" xfId="0" applyFont="1" applyFill="1" applyAlignment="1">
      <alignment horizontal="center"/>
    </xf>
    <xf numFmtId="49" fontId="6" fillId="3" borderId="5" xfId="0" applyNumberFormat="1" applyFont="1" applyFill="1" applyBorder="1" applyAlignment="1">
      <alignment horizontal="center"/>
    </xf>
    <xf numFmtId="0" fontId="6" fillId="3" borderId="5" xfId="0" applyFont="1" applyFill="1" applyBorder="1" applyAlignment="1">
      <alignment horizontal="center"/>
    </xf>
    <xf numFmtId="164" fontId="6" fillId="3" borderId="5" xfId="0" applyNumberFormat="1" applyFont="1" applyFill="1" applyBorder="1"/>
    <xf numFmtId="0" fontId="6" fillId="3" borderId="0" xfId="0" applyFont="1" applyFill="1" applyAlignment="1">
      <alignment horizontal="center"/>
    </xf>
    <xf numFmtId="0" fontId="6" fillId="0" borderId="5" xfId="0" applyFont="1" applyBorder="1" applyAlignment="1">
      <alignment horizontal="center"/>
    </xf>
    <xf numFmtId="0" fontId="6" fillId="0" borderId="0" xfId="0" applyFont="1" applyAlignment="1">
      <alignment horizontal="center"/>
    </xf>
    <xf numFmtId="49" fontId="6" fillId="2" borderId="4" xfId="0" applyNumberFormat="1" applyFont="1" applyFill="1" applyBorder="1" applyAlignment="1">
      <alignment horizontal="center"/>
    </xf>
    <xf numFmtId="0" fontId="6" fillId="2" borderId="33" xfId="0" applyFont="1" applyFill="1" applyBorder="1" applyAlignment="1">
      <alignment horizontal="center"/>
    </xf>
    <xf numFmtId="0" fontId="6" fillId="2" borderId="4" xfId="0" applyFont="1" applyFill="1" applyBorder="1" applyAlignment="1">
      <alignment horizontal="center"/>
    </xf>
    <xf numFmtId="164" fontId="6" fillId="2" borderId="4" xfId="0" applyNumberFormat="1" applyFont="1" applyFill="1" applyBorder="1"/>
    <xf numFmtId="49" fontId="6" fillId="3" borderId="0" xfId="0" applyNumberFormat="1" applyFont="1" applyFill="1" applyAlignment="1">
      <alignment horizontal="center"/>
    </xf>
    <xf numFmtId="164" fontId="6" fillId="3" borderId="0" xfId="0" applyNumberFormat="1" applyFont="1" applyFill="1"/>
    <xf numFmtId="0" fontId="12" fillId="3" borderId="8" xfId="0" applyFont="1" applyFill="1" applyBorder="1" applyAlignment="1">
      <alignment horizontal="center" vertical="top"/>
    </xf>
    <xf numFmtId="0" fontId="12" fillId="3" borderId="6" xfId="0" applyFont="1" applyFill="1" applyBorder="1" applyAlignment="1">
      <alignment horizontal="center" vertical="top"/>
    </xf>
    <xf numFmtId="0" fontId="12" fillId="3" borderId="0" xfId="0" applyFont="1" applyFill="1" applyAlignment="1">
      <alignment horizontal="center" vertical="top"/>
    </xf>
    <xf numFmtId="0" fontId="7" fillId="3" borderId="0" xfId="0" applyFont="1" applyFill="1" applyAlignment="1">
      <alignment horizontal="center" vertical="center"/>
    </xf>
    <xf numFmtId="0" fontId="8" fillId="3" borderId="0" xfId="0" applyFont="1" applyFill="1" applyAlignment="1">
      <alignment horizontal="center" vertical="center"/>
    </xf>
    <xf numFmtId="0" fontId="6" fillId="3" borderId="0" xfId="0" applyFont="1" applyFill="1" applyAlignment="1">
      <alignment horizontal="center" vertical="center"/>
    </xf>
    <xf numFmtId="0" fontId="6" fillId="3" borderId="6" xfId="0" applyFont="1" applyFill="1" applyBorder="1" applyAlignment="1">
      <alignment horizontal="center" vertical="center"/>
    </xf>
    <xf numFmtId="0" fontId="6" fillId="4" borderId="0" xfId="0" applyFont="1" applyFill="1"/>
    <xf numFmtId="0" fontId="12" fillId="4" borderId="0" xfId="0" applyFont="1" applyFill="1"/>
    <xf numFmtId="0" fontId="7" fillId="4" borderId="0" xfId="0" applyFont="1" applyFill="1"/>
    <xf numFmtId="0" fontId="9" fillId="4" borderId="0" xfId="0" applyFont="1" applyFill="1" applyAlignment="1">
      <alignment horizontal="center" vertical="top"/>
    </xf>
    <xf numFmtId="0" fontId="18" fillId="4" borderId="0" xfId="0" applyFont="1" applyFill="1" applyAlignment="1">
      <alignment horizontal="center" vertical="center"/>
    </xf>
    <xf numFmtId="0" fontId="18" fillId="4" borderId="8" xfId="0" applyFont="1" applyFill="1" applyBorder="1" applyAlignment="1">
      <alignment horizontal="center" vertical="center"/>
    </xf>
    <xf numFmtId="0" fontId="0" fillId="0" borderId="0" xfId="0" applyAlignment="1">
      <alignment vertical="top"/>
    </xf>
    <xf numFmtId="0" fontId="19" fillId="4" borderId="0" xfId="0" applyFont="1" applyFill="1"/>
    <xf numFmtId="0" fontId="19" fillId="4" borderId="0" xfId="0" applyFont="1" applyFill="1" applyAlignment="1">
      <alignment horizontal="left" vertical="center"/>
    </xf>
    <xf numFmtId="0" fontId="23" fillId="4" borderId="0" xfId="0" applyFont="1" applyFill="1"/>
    <xf numFmtId="0" fontId="26" fillId="4" borderId="0" xfId="0" applyFont="1" applyFill="1"/>
    <xf numFmtId="0" fontId="27" fillId="4" borderId="0" xfId="0" applyFont="1" applyFill="1"/>
    <xf numFmtId="0" fontId="6" fillId="4" borderId="43" xfId="0" applyFont="1" applyFill="1" applyBorder="1" applyAlignment="1" applyProtection="1">
      <alignment horizontal="center" vertical="center"/>
      <protection locked="0"/>
    </xf>
    <xf numFmtId="0" fontId="12" fillId="4" borderId="41" xfId="0" applyFont="1" applyFill="1" applyBorder="1" applyAlignment="1" applyProtection="1">
      <alignment horizontal="center" vertical="center"/>
      <protection locked="0"/>
    </xf>
    <xf numFmtId="0" fontId="6" fillId="4" borderId="19" xfId="0"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protection locked="0"/>
    </xf>
    <xf numFmtId="0" fontId="19" fillId="4" borderId="0" xfId="0" applyFont="1" applyFill="1" applyAlignment="1">
      <alignment horizontal="left" vertical="center" wrapText="1"/>
    </xf>
    <xf numFmtId="4" fontId="6" fillId="4" borderId="0" xfId="0" applyNumberFormat="1" applyFont="1" applyFill="1" applyAlignment="1">
      <alignment horizontal="right" vertical="center"/>
    </xf>
    <xf numFmtId="4" fontId="6" fillId="4" borderId="6" xfId="0" applyNumberFormat="1" applyFont="1" applyFill="1" applyBorder="1" applyAlignment="1">
      <alignment horizontal="right" vertical="center"/>
    </xf>
    <xf numFmtId="166" fontId="28" fillId="4" borderId="0" xfId="0" applyNumberFormat="1" applyFont="1" applyFill="1" applyAlignment="1">
      <alignment horizontal="right"/>
    </xf>
    <xf numFmtId="166" fontId="28" fillId="4" borderId="6" xfId="0" applyNumberFormat="1" applyFont="1" applyFill="1" applyBorder="1" applyAlignment="1">
      <alignment horizontal="right"/>
    </xf>
    <xf numFmtId="0" fontId="11" fillId="4" borderId="0" xfId="0" applyFont="1" applyFill="1" applyAlignment="1">
      <alignment horizontal="center"/>
    </xf>
    <xf numFmtId="0" fontId="17" fillId="4" borderId="0" xfId="0" applyFont="1" applyFill="1" applyAlignment="1">
      <alignment horizontal="center" vertical="center"/>
    </xf>
    <xf numFmtId="0" fontId="3" fillId="4" borderId="0" xfId="0" applyFont="1" applyFill="1" applyProtection="1">
      <protection locked="0"/>
    </xf>
    <xf numFmtId="4" fontId="31" fillId="5" borderId="6" xfId="0" applyNumberFormat="1" applyFont="1" applyFill="1" applyBorder="1" applyAlignment="1">
      <alignment horizontal="right" vertical="center"/>
    </xf>
    <xf numFmtId="0" fontId="31" fillId="4" borderId="0" xfId="0" applyFont="1" applyFill="1" applyProtection="1">
      <protection locked="0"/>
    </xf>
    <xf numFmtId="0" fontId="6" fillId="4" borderId="43" xfId="0" applyFont="1" applyFill="1" applyBorder="1" applyAlignment="1" applyProtection="1">
      <alignment horizontal="center" vertical="center" wrapText="1"/>
      <protection locked="0"/>
    </xf>
    <xf numFmtId="0" fontId="6" fillId="4" borderId="0" xfId="0" applyFont="1" applyFill="1" applyProtection="1">
      <protection locked="0"/>
    </xf>
    <xf numFmtId="0" fontId="21" fillId="5" borderId="0" xfId="0" applyFont="1" applyFill="1" applyAlignment="1">
      <alignment horizontal="center" vertical="center"/>
    </xf>
    <xf numFmtId="0" fontId="12" fillId="4" borderId="8" xfId="0" applyFont="1" applyFill="1" applyBorder="1" applyAlignment="1" applyProtection="1">
      <alignment horizontal="center" vertical="center"/>
      <protection locked="0"/>
    </xf>
    <xf numFmtId="0" fontId="12" fillId="4" borderId="35" xfId="0" applyFont="1" applyFill="1" applyBorder="1" applyAlignment="1" applyProtection="1">
      <alignment horizontal="center" vertical="center"/>
      <protection locked="0"/>
    </xf>
    <xf numFmtId="0" fontId="12" fillId="4" borderId="7"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36" fillId="3" borderId="8" xfId="0" applyFont="1" applyFill="1" applyBorder="1"/>
    <xf numFmtId="0" fontId="37" fillId="3" borderId="0" xfId="0" applyFont="1" applyFill="1" applyAlignment="1">
      <alignment horizontal="center" vertical="center"/>
    </xf>
    <xf numFmtId="0" fontId="34" fillId="3" borderId="0" xfId="0" applyFont="1" applyFill="1" applyAlignment="1">
      <alignment horizontal="center" vertical="center"/>
    </xf>
    <xf numFmtId="0" fontId="36" fillId="3" borderId="0" xfId="0" applyFont="1" applyFill="1" applyAlignment="1">
      <alignment horizontal="center" vertical="center"/>
    </xf>
    <xf numFmtId="0" fontId="36" fillId="3" borderId="6" xfId="0" applyFont="1" applyFill="1" applyBorder="1" applyAlignment="1">
      <alignment horizontal="center" vertical="center"/>
    </xf>
    <xf numFmtId="0" fontId="38" fillId="3" borderId="8" xfId="0" applyFont="1" applyFill="1" applyBorder="1"/>
    <xf numFmtId="0" fontId="38" fillId="3" borderId="0" xfId="0" applyFont="1" applyFill="1" applyAlignment="1">
      <alignment horizontal="center" vertical="center" wrapText="1"/>
    </xf>
    <xf numFmtId="0" fontId="38" fillId="3" borderId="0" xfId="0" applyFont="1" applyFill="1" applyAlignment="1">
      <alignment horizontal="center" vertical="center"/>
    </xf>
    <xf numFmtId="0" fontId="39" fillId="4" borderId="0" xfId="0" applyFont="1" applyFill="1" applyAlignment="1">
      <alignment horizontal="center" vertical="center"/>
    </xf>
    <xf numFmtId="0" fontId="38" fillId="3" borderId="6" xfId="0" applyFont="1" applyFill="1" applyBorder="1" applyAlignment="1">
      <alignment horizontal="center" vertical="center"/>
    </xf>
    <xf numFmtId="0" fontId="36" fillId="3" borderId="0" xfId="0" applyFont="1" applyFill="1"/>
    <xf numFmtId="0" fontId="36" fillId="4" borderId="0" xfId="0" applyFont="1" applyFill="1"/>
    <xf numFmtId="0" fontId="36" fillId="3" borderId="6" xfId="0" applyFont="1" applyFill="1" applyBorder="1"/>
    <xf numFmtId="0" fontId="37" fillId="3" borderId="8" xfId="0" applyFont="1" applyFill="1" applyBorder="1"/>
    <xf numFmtId="0" fontId="37" fillId="3" borderId="0" xfId="0" applyFont="1" applyFill="1"/>
    <xf numFmtId="0" fontId="39" fillId="4" borderId="0" xfId="0" applyFont="1" applyFill="1" applyAlignment="1">
      <alignment horizontal="center" textRotation="90"/>
    </xf>
    <xf numFmtId="0" fontId="39" fillId="4" borderId="0" xfId="0" applyFont="1" applyFill="1" applyAlignment="1">
      <alignment horizontal="center" textRotation="90" wrapText="1"/>
    </xf>
    <xf numFmtId="0" fontId="37" fillId="4" borderId="0" xfId="0" applyFont="1" applyFill="1" applyAlignment="1">
      <alignment textRotation="90"/>
    </xf>
    <xf numFmtId="0" fontId="39" fillId="3" borderId="6" xfId="0" applyFont="1" applyFill="1" applyBorder="1"/>
    <xf numFmtId="49" fontId="36" fillId="4" borderId="0" xfId="0" applyNumberFormat="1" applyFont="1" applyFill="1" applyAlignment="1">
      <alignment horizontal="center"/>
    </xf>
    <xf numFmtId="0" fontId="36" fillId="4" borderId="0" xfId="0" applyFont="1" applyFill="1" applyAlignment="1">
      <alignment horizontal="center"/>
    </xf>
    <xf numFmtId="164" fontId="36" fillId="4" borderId="0" xfId="0" applyNumberFormat="1" applyFont="1" applyFill="1"/>
    <xf numFmtId="0" fontId="36" fillId="3" borderId="9" xfId="0" applyFont="1" applyFill="1" applyBorder="1"/>
    <xf numFmtId="0" fontId="36" fillId="3" borderId="10" xfId="0" applyFont="1" applyFill="1" applyBorder="1"/>
    <xf numFmtId="0" fontId="36" fillId="3" borderId="11" xfId="0" applyFont="1" applyFill="1" applyBorder="1"/>
    <xf numFmtId="0" fontId="13" fillId="3" borderId="0" xfId="0" applyFont="1" applyFill="1" applyAlignment="1">
      <alignment horizontal="center" vertical="center"/>
    </xf>
    <xf numFmtId="0" fontId="7" fillId="3" borderId="0" xfId="0" applyFont="1" applyFill="1" applyAlignment="1">
      <alignment textRotation="90"/>
    </xf>
    <xf numFmtId="4" fontId="28" fillId="4" borderId="0" xfId="0" applyNumberFormat="1" applyFont="1" applyFill="1" applyAlignment="1">
      <alignment horizontal="left"/>
    </xf>
    <xf numFmtId="0" fontId="22" fillId="5" borderId="17" xfId="0" applyFont="1" applyFill="1" applyBorder="1" applyAlignment="1">
      <alignment horizontal="left" vertical="center" wrapText="1"/>
    </xf>
    <xf numFmtId="0" fontId="19" fillId="4" borderId="8" xfId="0" applyFont="1" applyFill="1" applyBorder="1"/>
    <xf numFmtId="0" fontId="28" fillId="4" borderId="0" xfId="0" applyFont="1" applyFill="1"/>
    <xf numFmtId="9" fontId="28" fillId="4" borderId="0" xfId="0" applyNumberFormat="1" applyFont="1" applyFill="1"/>
    <xf numFmtId="0" fontId="6" fillId="4" borderId="8" xfId="0" applyFont="1" applyFill="1" applyBorder="1" applyAlignment="1">
      <alignment horizontal="center" vertical="center"/>
    </xf>
    <xf numFmtId="0" fontId="30" fillId="4" borderId="0" xfId="0" applyFont="1" applyFill="1" applyAlignment="1">
      <alignment vertical="center" wrapText="1"/>
    </xf>
    <xf numFmtId="0" fontId="30" fillId="4" borderId="0" xfId="0" applyFont="1" applyFill="1" applyAlignment="1">
      <alignment wrapText="1"/>
    </xf>
    <xf numFmtId="0" fontId="19" fillId="4" borderId="3" xfId="0" quotePrefix="1" applyFont="1" applyFill="1" applyBorder="1" applyAlignment="1">
      <alignment horizontal="center" vertical="center"/>
    </xf>
    <xf numFmtId="0" fontId="19" fillId="4" borderId="3" xfId="0" applyFont="1" applyFill="1" applyBorder="1" applyAlignment="1">
      <alignment horizontal="center" vertical="center"/>
    </xf>
    <xf numFmtId="0" fontId="19" fillId="4" borderId="48" xfId="0" quotePrefix="1" applyFont="1" applyFill="1" applyBorder="1" applyAlignment="1">
      <alignment horizontal="center" vertical="center"/>
    </xf>
    <xf numFmtId="0" fontId="19" fillId="4" borderId="0" xfId="0" applyFont="1" applyFill="1" applyAlignment="1">
      <alignment vertical="top" wrapText="1"/>
    </xf>
    <xf numFmtId="0" fontId="19" fillId="4" borderId="12" xfId="0" applyFont="1" applyFill="1" applyBorder="1" applyAlignment="1">
      <alignment horizontal="center" vertical="center"/>
    </xf>
    <xf numFmtId="0" fontId="19" fillId="4" borderId="0" xfId="0" applyFont="1" applyFill="1" applyAlignment="1">
      <alignment vertical="center" wrapText="1"/>
    </xf>
    <xf numFmtId="0" fontId="19" fillId="4" borderId="6" xfId="0" applyFont="1" applyFill="1" applyBorder="1"/>
    <xf numFmtId="0" fontId="20" fillId="4" borderId="22" xfId="0" applyFont="1" applyFill="1" applyBorder="1" applyAlignment="1">
      <alignment horizontal="left" vertical="center" wrapText="1"/>
    </xf>
    <xf numFmtId="0" fontId="32" fillId="5" borderId="0" xfId="0" applyFont="1" applyFill="1" applyAlignment="1">
      <alignment horizontal="center" vertical="center"/>
    </xf>
    <xf numFmtId="0" fontId="14" fillId="4" borderId="0" xfId="0" applyFont="1" applyFill="1" applyAlignment="1">
      <alignment horizontal="left" vertical="center"/>
    </xf>
    <xf numFmtId="0" fontId="33" fillId="4" borderId="0" xfId="0" applyFont="1" applyFill="1" applyAlignment="1">
      <alignment horizontal="left"/>
    </xf>
    <xf numFmtId="0" fontId="6" fillId="4" borderId="7" xfId="0" applyFont="1" applyFill="1" applyBorder="1" applyAlignment="1" applyProtection="1">
      <alignment horizontal="center" vertical="center" wrapText="1"/>
      <protection locked="0"/>
    </xf>
    <xf numFmtId="49" fontId="25" fillId="4" borderId="47" xfId="0" applyNumberFormat="1" applyFont="1" applyFill="1" applyBorder="1" applyAlignment="1" applyProtection="1">
      <alignment horizontal="center" vertical="center" wrapText="1" readingOrder="1"/>
      <protection locked="0"/>
    </xf>
    <xf numFmtId="49" fontId="25" fillId="4" borderId="42" xfId="0" applyNumberFormat="1" applyFont="1" applyFill="1" applyBorder="1" applyAlignment="1" applyProtection="1">
      <alignment horizontal="center" vertical="center" wrapText="1" readingOrder="1"/>
      <protection locked="0"/>
    </xf>
    <xf numFmtId="49" fontId="25" fillId="4" borderId="4" xfId="0" applyNumberFormat="1" applyFont="1" applyFill="1" applyBorder="1" applyAlignment="1" applyProtection="1">
      <alignment horizontal="center" vertical="center" wrapText="1" readingOrder="1"/>
      <protection locked="0"/>
    </xf>
    <xf numFmtId="49" fontId="25" fillId="4" borderId="12" xfId="0" applyNumberFormat="1" applyFont="1" applyFill="1" applyBorder="1" applyAlignment="1" applyProtection="1">
      <alignment horizontal="center" vertical="center" wrapText="1" readingOrder="1"/>
      <protection locked="0"/>
    </xf>
    <xf numFmtId="0" fontId="19" fillId="4" borderId="3" xfId="0" applyFont="1" applyFill="1" applyBorder="1" applyAlignment="1" applyProtection="1">
      <alignment horizontal="center" vertical="center"/>
      <protection locked="0"/>
    </xf>
    <xf numFmtId="0" fontId="20" fillId="4" borderId="43" xfId="0" applyFont="1" applyFill="1" applyBorder="1" applyAlignment="1">
      <alignment horizontal="left" vertical="center" wrapText="1"/>
    </xf>
    <xf numFmtId="0" fontId="20" fillId="4" borderId="29" xfId="0" applyFont="1" applyFill="1" applyBorder="1" applyAlignment="1">
      <alignment horizontal="left" vertical="center"/>
    </xf>
    <xf numFmtId="0" fontId="19" fillId="4" borderId="14" xfId="0" applyFont="1" applyFill="1" applyBorder="1" applyAlignment="1" applyProtection="1">
      <alignment horizontal="left" vertical="center"/>
      <protection locked="0"/>
    </xf>
    <xf numFmtId="166" fontId="6" fillId="3" borderId="0" xfId="0" applyNumberFormat="1" applyFont="1" applyFill="1"/>
    <xf numFmtId="164" fontId="6" fillId="4" borderId="0" xfId="0" applyNumberFormat="1" applyFont="1" applyFill="1"/>
    <xf numFmtId="0" fontId="19" fillId="4" borderId="0" xfId="0" applyFont="1" applyFill="1" applyAlignment="1" applyProtection="1">
      <alignment horizontal="center" vertical="center"/>
      <protection locked="0"/>
    </xf>
    <xf numFmtId="0" fontId="20" fillId="4" borderId="49" xfId="0" applyFont="1" applyFill="1" applyBorder="1" applyAlignment="1" applyProtection="1">
      <alignment vertical="center"/>
      <protection locked="0"/>
    </xf>
    <xf numFmtId="0" fontId="20" fillId="8" borderId="43" xfId="0" applyFont="1" applyFill="1" applyBorder="1" applyAlignment="1">
      <alignment horizontal="left" vertical="center" wrapText="1"/>
    </xf>
    <xf numFmtId="0" fontId="20" fillId="8" borderId="1" xfId="0" applyFont="1" applyFill="1" applyBorder="1" applyAlignment="1">
      <alignment horizontal="left" vertical="center" wrapText="1"/>
    </xf>
    <xf numFmtId="0" fontId="19" fillId="8" borderId="1" xfId="0" applyFont="1" applyFill="1" applyBorder="1" applyAlignment="1" applyProtection="1">
      <alignment vertical="center"/>
      <protection locked="0"/>
    </xf>
    <xf numFmtId="0" fontId="20" fillId="8" borderId="1" xfId="0" applyFont="1" applyFill="1" applyBorder="1" applyAlignment="1" applyProtection="1">
      <alignment vertical="center"/>
      <protection locked="0"/>
    </xf>
    <xf numFmtId="0" fontId="19" fillId="8" borderId="1" xfId="0" applyFont="1" applyFill="1" applyBorder="1"/>
    <xf numFmtId="0" fontId="19" fillId="8" borderId="2" xfId="0" applyFont="1" applyFill="1" applyBorder="1"/>
    <xf numFmtId="0" fontId="20" fillId="8" borderId="29" xfId="0" applyFont="1" applyFill="1" applyBorder="1" applyAlignment="1">
      <alignment horizontal="left" vertical="center"/>
    </xf>
    <xf numFmtId="0" fontId="20" fillId="8" borderId="1" xfId="0" applyFont="1" applyFill="1" applyBorder="1" applyAlignment="1">
      <alignment horizontal="left" vertical="center"/>
    </xf>
    <xf numFmtId="165" fontId="19" fillId="8" borderId="1" xfId="0" applyNumberFormat="1" applyFont="1" applyFill="1" applyBorder="1" applyAlignment="1" applyProtection="1">
      <alignment horizontal="center" vertical="center"/>
      <protection locked="0"/>
    </xf>
    <xf numFmtId="165" fontId="19" fillId="8" borderId="14" xfId="0" applyNumberFormat="1" applyFont="1" applyFill="1" applyBorder="1" applyAlignment="1" applyProtection="1">
      <alignment horizontal="center" vertical="center"/>
      <protection locked="0"/>
    </xf>
    <xf numFmtId="0" fontId="20" fillId="4" borderId="43" xfId="0" applyFont="1" applyFill="1" applyBorder="1" applyAlignment="1">
      <alignment vertical="center" wrapText="1"/>
    </xf>
    <xf numFmtId="0" fontId="20" fillId="4" borderId="29" xfId="0" applyFont="1" applyFill="1" applyBorder="1" applyAlignment="1">
      <alignment vertical="center" wrapText="1"/>
    </xf>
    <xf numFmtId="0" fontId="20" fillId="4" borderId="35" xfId="0" applyFont="1" applyFill="1" applyBorder="1" applyAlignment="1">
      <alignment vertical="center" wrapText="1"/>
    </xf>
    <xf numFmtId="0" fontId="20" fillId="4" borderId="29" xfId="0" applyFont="1" applyFill="1" applyBorder="1" applyAlignment="1" applyProtection="1">
      <alignment vertical="center"/>
      <protection locked="0"/>
    </xf>
    <xf numFmtId="0" fontId="20" fillId="4" borderId="29" xfId="0" applyFont="1" applyFill="1" applyBorder="1" applyAlignment="1">
      <alignment horizontal="left" vertical="center" wrapText="1"/>
    </xf>
    <xf numFmtId="0" fontId="6" fillId="4" borderId="17" xfId="0" applyFont="1" applyFill="1" applyBorder="1" applyAlignment="1" applyProtection="1">
      <alignment horizontal="center" vertical="center"/>
      <protection locked="0"/>
    </xf>
    <xf numFmtId="0" fontId="19" fillId="4" borderId="0" xfId="0" applyFont="1" applyFill="1" applyAlignment="1">
      <alignment horizontal="right" vertical="center" wrapText="1"/>
    </xf>
    <xf numFmtId="0" fontId="6" fillId="4" borderId="53" xfId="0" applyFont="1" applyFill="1" applyBorder="1" applyAlignment="1" applyProtection="1">
      <alignment horizontal="center" vertical="center" wrapText="1"/>
      <protection locked="0"/>
    </xf>
    <xf numFmtId="0" fontId="6" fillId="4" borderId="17"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4" borderId="41" xfId="0" applyFont="1" applyFill="1" applyBorder="1" applyAlignment="1" applyProtection="1">
      <alignment horizontal="center" vertical="center"/>
      <protection locked="0"/>
    </xf>
    <xf numFmtId="0" fontId="20" fillId="4" borderId="1" xfId="0" applyFont="1" applyFill="1" applyBorder="1" applyAlignment="1" applyProtection="1">
      <alignment vertical="center"/>
      <protection locked="0"/>
    </xf>
    <xf numFmtId="0" fontId="24" fillId="4" borderId="41" xfId="0" applyFont="1" applyFill="1" applyBorder="1" applyAlignment="1" applyProtection="1">
      <alignment horizontal="center" vertical="center" wrapText="1" readingOrder="1"/>
      <protection locked="0"/>
    </xf>
    <xf numFmtId="0" fontId="24" fillId="4" borderId="4" xfId="0" applyFont="1" applyFill="1" applyBorder="1" applyAlignment="1" applyProtection="1">
      <alignment horizontal="center" vertical="center" wrapText="1" readingOrder="1"/>
      <protection locked="0"/>
    </xf>
    <xf numFmtId="0" fontId="24" fillId="4" borderId="12" xfId="0" applyFont="1" applyFill="1" applyBorder="1" applyAlignment="1" applyProtection="1">
      <alignment horizontal="center" vertical="center" wrapText="1" readingOrder="1"/>
      <protection locked="0"/>
    </xf>
    <xf numFmtId="49" fontId="25" fillId="4" borderId="54" xfId="0" applyNumberFormat="1" applyFont="1" applyFill="1" applyBorder="1" applyAlignment="1" applyProtection="1">
      <alignment horizontal="center" vertical="center" wrapText="1" readingOrder="1"/>
      <protection locked="0"/>
    </xf>
    <xf numFmtId="49" fontId="26" fillId="4" borderId="7" xfId="0" applyNumberFormat="1" applyFont="1" applyFill="1" applyBorder="1" applyAlignment="1" applyProtection="1">
      <alignment horizontal="center" vertical="center" wrapText="1" readingOrder="1"/>
      <protection locked="0"/>
    </xf>
    <xf numFmtId="0" fontId="45" fillId="4" borderId="19" xfId="0" applyFont="1" applyFill="1" applyBorder="1" applyAlignment="1" applyProtection="1">
      <alignment vertical="center"/>
      <protection locked="0"/>
    </xf>
    <xf numFmtId="0" fontId="13" fillId="4" borderId="25" xfId="0" applyFont="1" applyFill="1" applyBorder="1" applyAlignment="1" applyProtection="1">
      <alignment horizontal="left" vertical="center"/>
      <protection locked="0"/>
    </xf>
    <xf numFmtId="49" fontId="25" fillId="0" borderId="48" xfId="0" applyNumberFormat="1" applyFont="1" applyBorder="1" applyAlignment="1" applyProtection="1">
      <alignment horizontal="center" vertical="center" wrapText="1" readingOrder="1"/>
      <protection locked="0"/>
    </xf>
    <xf numFmtId="0" fontId="20" fillId="4" borderId="49" xfId="0" applyFont="1" applyFill="1" applyBorder="1" applyAlignment="1" applyProtection="1">
      <alignment horizontal="left" vertical="center"/>
      <protection locked="0"/>
    </xf>
    <xf numFmtId="4" fontId="6" fillId="4" borderId="0" xfId="0" applyNumberFormat="1" applyFont="1" applyFill="1" applyAlignment="1">
      <alignment horizontal="right" vertical="center" wrapText="1"/>
    </xf>
    <xf numFmtId="0" fontId="28" fillId="3" borderId="33" xfId="0" applyFont="1" applyFill="1" applyBorder="1"/>
    <xf numFmtId="0" fontId="28" fillId="3" borderId="1" xfId="0" applyFont="1" applyFill="1" applyBorder="1"/>
    <xf numFmtId="9" fontId="28" fillId="3" borderId="1" xfId="0" applyNumberFormat="1" applyFont="1" applyFill="1" applyBorder="1"/>
    <xf numFmtId="9" fontId="28" fillId="3" borderId="3" xfId="0" applyNumberFormat="1" applyFont="1" applyFill="1" applyBorder="1" applyProtection="1">
      <protection locked="0"/>
    </xf>
    <xf numFmtId="4" fontId="28" fillId="3" borderId="33" xfId="0" applyNumberFormat="1" applyFont="1" applyFill="1" applyBorder="1"/>
    <xf numFmtId="4" fontId="28" fillId="10" borderId="25" xfId="0" applyNumberFormat="1" applyFont="1" applyFill="1" applyBorder="1"/>
    <xf numFmtId="4" fontId="28" fillId="10" borderId="26" xfId="0" applyNumberFormat="1" applyFont="1" applyFill="1" applyBorder="1"/>
    <xf numFmtId="0" fontId="22" fillId="5" borderId="50" xfId="0" applyFont="1" applyFill="1" applyBorder="1" applyAlignment="1" applyProtection="1">
      <alignment horizontal="left" vertical="center" wrapText="1"/>
      <protection locked="0"/>
    </xf>
    <xf numFmtId="0" fontId="22" fillId="5" borderId="17" xfId="0" applyFont="1" applyFill="1" applyBorder="1" applyAlignment="1" applyProtection="1">
      <alignment horizontal="left" vertical="center" wrapText="1"/>
      <protection locked="0"/>
    </xf>
    <xf numFmtId="0" fontId="20" fillId="4" borderId="49" xfId="0" applyFont="1" applyFill="1" applyBorder="1" applyAlignment="1" applyProtection="1">
      <alignment vertical="center" wrapText="1"/>
      <protection locked="0"/>
    </xf>
    <xf numFmtId="49" fontId="25" fillId="4" borderId="43" xfId="0" applyNumberFormat="1" applyFont="1" applyFill="1" applyBorder="1" applyAlignment="1" applyProtection="1">
      <alignment horizontal="center" vertical="center" wrapText="1" readingOrder="1"/>
      <protection locked="0"/>
    </xf>
    <xf numFmtId="0" fontId="10" fillId="4" borderId="44" xfId="0" applyFont="1" applyFill="1" applyBorder="1" applyAlignment="1" applyProtection="1">
      <alignment horizontal="center" vertical="center"/>
      <protection locked="0"/>
    </xf>
    <xf numFmtId="43" fontId="6" fillId="4" borderId="0" xfId="1" applyFont="1" applyFill="1" applyBorder="1" applyAlignment="1" applyProtection="1">
      <alignment horizontal="right" vertical="center" wrapText="1"/>
    </xf>
    <xf numFmtId="0" fontId="19" fillId="4" borderId="43" xfId="0" applyFont="1" applyFill="1" applyBorder="1" applyAlignment="1">
      <alignment horizontal="center" vertical="center"/>
    </xf>
    <xf numFmtId="0" fontId="20" fillId="4" borderId="49" xfId="0" applyFont="1" applyFill="1" applyBorder="1" applyAlignment="1" applyProtection="1">
      <alignment horizontal="left" vertical="center" wrapText="1"/>
      <protection locked="0"/>
    </xf>
    <xf numFmtId="0" fontId="20" fillId="4" borderId="29" xfId="0" applyFont="1" applyFill="1" applyBorder="1" applyAlignment="1" applyProtection="1">
      <alignment horizontal="left" vertical="center"/>
      <protection locked="0"/>
    </xf>
    <xf numFmtId="0" fontId="13" fillId="4" borderId="26" xfId="0"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24" xfId="0" applyFont="1" applyFill="1" applyBorder="1" applyAlignment="1" applyProtection="1">
      <alignment horizontal="center" vertical="center"/>
      <protection locked="0"/>
    </xf>
    <xf numFmtId="0" fontId="19" fillId="4" borderId="2" xfId="0" applyFont="1" applyFill="1" applyBorder="1" applyAlignment="1" applyProtection="1">
      <alignment horizontal="left" vertical="center"/>
      <protection locked="0"/>
    </xf>
    <xf numFmtId="0" fontId="6" fillId="4" borderId="29" xfId="0" applyFont="1" applyFill="1" applyBorder="1" applyAlignment="1" applyProtection="1">
      <alignment horizontal="center" vertical="center" wrapText="1"/>
      <protection locked="0"/>
    </xf>
    <xf numFmtId="0" fontId="31" fillId="0" borderId="8" xfId="0" applyFont="1" applyBorder="1" applyAlignment="1" applyProtection="1">
      <alignment vertical="top" wrapText="1"/>
      <protection locked="0"/>
    </xf>
    <xf numFmtId="0" fontId="19" fillId="0" borderId="8" xfId="0" applyFont="1" applyBorder="1"/>
    <xf numFmtId="0" fontId="19" fillId="0" borderId="0" xfId="0" applyFont="1"/>
    <xf numFmtId="165" fontId="19" fillId="0" borderId="0" xfId="0" applyNumberFormat="1" applyFont="1" applyAlignment="1">
      <alignment horizontal="center" vertical="center"/>
    </xf>
    <xf numFmtId="9" fontId="19" fillId="0" borderId="0" xfId="0" applyNumberFormat="1" applyFont="1" applyAlignment="1">
      <alignment horizontal="center" vertical="center"/>
    </xf>
    <xf numFmtId="166" fontId="19" fillId="0" borderId="10" xfId="0" applyNumberFormat="1" applyFont="1" applyBorder="1" applyAlignment="1">
      <alignment horizontal="center" vertical="center"/>
    </xf>
    <xf numFmtId="0" fontId="6" fillId="4" borderId="30" xfId="0" applyFont="1" applyFill="1" applyBorder="1" applyAlignment="1">
      <alignment horizontal="center" vertical="center"/>
    </xf>
    <xf numFmtId="0" fontId="6" fillId="4" borderId="13" xfId="0" applyFont="1" applyFill="1" applyBorder="1" applyAlignment="1">
      <alignment horizontal="left" vertical="center" wrapText="1"/>
    </xf>
    <xf numFmtId="0" fontId="19" fillId="4" borderId="13" xfId="0" applyFont="1" applyFill="1" applyBorder="1" applyAlignment="1">
      <alignment horizontal="left" vertical="center" wrapText="1"/>
    </xf>
    <xf numFmtId="0" fontId="22" fillId="0" borderId="8" xfId="0" applyFont="1" applyBorder="1" applyAlignment="1">
      <alignment vertical="center" wrapText="1"/>
    </xf>
    <xf numFmtId="0" fontId="20" fillId="0" borderId="8" xfId="0" applyFont="1" applyBorder="1" applyAlignment="1">
      <alignment vertical="center"/>
    </xf>
    <xf numFmtId="0" fontId="19" fillId="4" borderId="8" xfId="0" applyFont="1" applyFill="1" applyBorder="1" applyAlignment="1">
      <alignment vertical="center" wrapText="1"/>
    </xf>
    <xf numFmtId="0" fontId="19" fillId="4" borderId="8" xfId="0" applyFont="1" applyFill="1" applyBorder="1" applyAlignment="1" applyProtection="1">
      <alignment vertical="center" wrapText="1"/>
      <protection locked="0"/>
    </xf>
    <xf numFmtId="0" fontId="19" fillId="4" borderId="7" xfId="0" applyFont="1" applyFill="1" applyBorder="1" applyAlignment="1">
      <alignment vertical="center" wrapText="1"/>
    </xf>
    <xf numFmtId="0" fontId="19" fillId="4" borderId="2" xfId="0" applyFont="1" applyFill="1" applyBorder="1" applyAlignment="1">
      <alignment vertical="center" wrapText="1"/>
    </xf>
    <xf numFmtId="0" fontId="19" fillId="4" borderId="7" xfId="0" applyFont="1" applyFill="1" applyBorder="1" applyAlignment="1" applyProtection="1">
      <alignment vertical="center" wrapText="1"/>
      <protection locked="0"/>
    </xf>
    <xf numFmtId="0" fontId="19" fillId="4" borderId="3" xfId="0" applyFont="1" applyFill="1" applyBorder="1" applyAlignment="1" applyProtection="1">
      <alignment horizontal="center" vertical="center" wrapText="1"/>
      <protection locked="0"/>
    </xf>
    <xf numFmtId="0" fontId="19" fillId="4" borderId="2" xfId="0" applyFont="1" applyFill="1" applyBorder="1" applyAlignment="1" applyProtection="1">
      <alignment vertical="center" wrapText="1"/>
      <protection locked="0"/>
    </xf>
    <xf numFmtId="0" fontId="19" fillId="4" borderId="48" xfId="0" applyFont="1" applyFill="1" applyBorder="1" applyAlignment="1" applyProtection="1">
      <alignment horizontal="center" vertical="center" wrapText="1"/>
      <protection locked="0"/>
    </xf>
    <xf numFmtId="0" fontId="19" fillId="4" borderId="13" xfId="0" applyFont="1" applyFill="1" applyBorder="1" applyAlignment="1" applyProtection="1">
      <alignment vertical="center" wrapText="1"/>
      <protection locked="0"/>
    </xf>
    <xf numFmtId="0" fontId="19" fillId="4" borderId="0" xfId="0" applyFont="1" applyFill="1" applyAlignment="1" applyProtection="1">
      <alignment vertical="center" wrapText="1"/>
      <protection locked="0"/>
    </xf>
    <xf numFmtId="0" fontId="19" fillId="4" borderId="0" xfId="0" applyFont="1" applyFill="1" applyAlignment="1" applyProtection="1">
      <alignment horizontal="center" vertical="center" wrapText="1"/>
      <protection locked="0"/>
    </xf>
    <xf numFmtId="4" fontId="28" fillId="3" borderId="33" xfId="0" applyNumberFormat="1" applyFont="1" applyFill="1" applyBorder="1" applyProtection="1">
      <protection locked="0"/>
    </xf>
    <xf numFmtId="0" fontId="12" fillId="3" borderId="41" xfId="0" applyFont="1" applyFill="1" applyBorder="1" applyAlignment="1" applyProtection="1">
      <alignment horizontal="center" vertical="center"/>
      <protection locked="0"/>
    </xf>
    <xf numFmtId="0" fontId="7" fillId="4" borderId="3" xfId="0" applyFont="1" applyFill="1" applyBorder="1" applyAlignment="1">
      <alignment horizontal="center" vertical="center"/>
    </xf>
    <xf numFmtId="0" fontId="20" fillId="4" borderId="7" xfId="0" applyFont="1" applyFill="1" applyBorder="1" applyAlignment="1">
      <alignment horizontal="center" vertical="center"/>
    </xf>
    <xf numFmtId="0" fontId="7" fillId="4" borderId="48" xfId="0" applyFont="1" applyFill="1" applyBorder="1" applyAlignment="1">
      <alignment horizontal="center" vertical="center"/>
    </xf>
    <xf numFmtId="0" fontId="19" fillId="4" borderId="19" xfId="0" applyFont="1" applyFill="1" applyBorder="1" applyAlignment="1" applyProtection="1">
      <alignment horizontal="center" vertical="center"/>
      <protection locked="0"/>
    </xf>
    <xf numFmtId="0" fontId="6" fillId="4" borderId="28" xfId="0" applyFont="1" applyFill="1" applyBorder="1" applyAlignment="1" applyProtection="1">
      <alignment horizontal="center" vertical="center"/>
      <protection locked="0"/>
    </xf>
    <xf numFmtId="0" fontId="6" fillId="4" borderId="20" xfId="0" applyFont="1" applyFill="1" applyBorder="1" applyAlignment="1" applyProtection="1">
      <alignment horizontal="center" vertical="center"/>
      <protection locked="0"/>
    </xf>
    <xf numFmtId="0" fontId="6" fillId="4" borderId="24" xfId="0" applyFont="1" applyFill="1" applyBorder="1" applyAlignment="1" applyProtection="1">
      <alignment vertical="center" wrapText="1"/>
      <protection locked="0"/>
    </xf>
    <xf numFmtId="0" fontId="6" fillId="4" borderId="63" xfId="0" applyFont="1" applyFill="1" applyBorder="1" applyAlignment="1" applyProtection="1">
      <alignment vertical="center" wrapText="1"/>
      <protection locked="0"/>
    </xf>
    <xf numFmtId="0" fontId="22" fillId="5" borderId="50" xfId="0" applyFont="1" applyFill="1" applyBorder="1" applyAlignment="1">
      <alignment horizontal="left" vertical="center" wrapText="1"/>
    </xf>
    <xf numFmtId="0" fontId="12" fillId="4" borderId="24" xfId="0" applyFont="1" applyFill="1" applyBorder="1" applyAlignment="1" applyProtection="1">
      <alignment horizontal="center" vertical="center"/>
      <protection locked="0"/>
    </xf>
    <xf numFmtId="0" fontId="48" fillId="4" borderId="8" xfId="0" applyFont="1" applyFill="1" applyBorder="1" applyAlignment="1">
      <alignment vertical="center" wrapText="1"/>
    </xf>
    <xf numFmtId="0" fontId="48" fillId="4" borderId="0" xfId="0" applyFont="1" applyFill="1" applyAlignment="1">
      <alignment vertical="center" wrapText="1"/>
    </xf>
    <xf numFmtId="0" fontId="12" fillId="4" borderId="53" xfId="0" applyFont="1" applyFill="1" applyBorder="1" applyAlignment="1" applyProtection="1">
      <alignment horizontal="center" vertical="center"/>
      <protection locked="0"/>
    </xf>
    <xf numFmtId="0" fontId="19" fillId="4" borderId="20" xfId="0" applyFont="1" applyFill="1" applyBorder="1" applyAlignment="1" applyProtection="1">
      <alignment horizontal="center" vertical="center" wrapText="1"/>
      <protection locked="0"/>
    </xf>
    <xf numFmtId="0" fontId="19" fillId="4" borderId="62" xfId="0" applyFont="1" applyFill="1" applyBorder="1" applyAlignment="1" applyProtection="1">
      <alignment horizontal="center" vertical="center"/>
      <protection locked="0"/>
    </xf>
    <xf numFmtId="0" fontId="22" fillId="4" borderId="63" xfId="0" applyFont="1" applyFill="1" applyBorder="1" applyAlignment="1" applyProtection="1">
      <alignment horizontal="center" vertical="center" wrapText="1"/>
      <protection locked="0"/>
    </xf>
    <xf numFmtId="4" fontId="31" fillId="5" borderId="37" xfId="0" applyNumberFormat="1" applyFont="1" applyFill="1" applyBorder="1" applyAlignment="1">
      <alignment horizontal="right" vertical="center"/>
    </xf>
    <xf numFmtId="0" fontId="6" fillId="4" borderId="35" xfId="0" applyFont="1" applyFill="1" applyBorder="1" applyAlignment="1" applyProtection="1">
      <alignment horizontal="center" vertical="center"/>
      <protection locked="0"/>
    </xf>
    <xf numFmtId="43" fontId="31" fillId="4" borderId="0" xfId="0" applyNumberFormat="1" applyFont="1" applyFill="1" applyProtection="1">
      <protection locked="0"/>
    </xf>
    <xf numFmtId="0" fontId="6" fillId="7" borderId="8" xfId="0" applyFont="1" applyFill="1" applyBorder="1" applyAlignment="1" applyProtection="1">
      <alignment horizontal="center" vertical="center" wrapText="1"/>
      <protection locked="0"/>
    </xf>
    <xf numFmtId="4" fontId="6" fillId="7" borderId="0" xfId="0" applyNumberFormat="1" applyFont="1" applyFill="1" applyAlignment="1">
      <alignment horizontal="right" vertical="center"/>
    </xf>
    <xf numFmtId="4" fontId="6" fillId="7" borderId="6" xfId="0" applyNumberFormat="1" applyFont="1" applyFill="1" applyBorder="1" applyAlignment="1">
      <alignment horizontal="right" vertical="center"/>
    </xf>
    <xf numFmtId="0" fontId="6" fillId="4" borderId="8" xfId="0" applyFont="1" applyFill="1" applyBorder="1" applyProtection="1">
      <protection locked="0"/>
    </xf>
    <xf numFmtId="4" fontId="6" fillId="5" borderId="29" xfId="0" applyNumberFormat="1" applyFont="1" applyFill="1" applyBorder="1" applyAlignment="1">
      <alignment horizontal="right" vertical="center"/>
    </xf>
    <xf numFmtId="4" fontId="6" fillId="5" borderId="1" xfId="0" applyNumberFormat="1" applyFont="1" applyFill="1" applyBorder="1" applyAlignment="1">
      <alignment horizontal="right" vertical="center"/>
    </xf>
    <xf numFmtId="0" fontId="50" fillId="5" borderId="29" xfId="0" applyFont="1" applyFill="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43" fillId="0" borderId="1" xfId="0" applyFont="1" applyBorder="1" applyAlignment="1">
      <alignment vertical="center"/>
    </xf>
    <xf numFmtId="0" fontId="43" fillId="0" borderId="2" xfId="0" applyFont="1" applyBorder="1" applyAlignment="1">
      <alignment vertical="center"/>
    </xf>
    <xf numFmtId="0" fontId="43" fillId="0" borderId="16" xfId="0" applyFont="1" applyBorder="1" applyAlignment="1">
      <alignment vertical="center"/>
    </xf>
    <xf numFmtId="0" fontId="43" fillId="0" borderId="60" xfId="0" applyFont="1" applyBorder="1" applyAlignment="1">
      <alignment vertical="center"/>
    </xf>
    <xf numFmtId="0" fontId="43" fillId="0" borderId="29" xfId="0" applyFont="1" applyBorder="1" applyAlignment="1">
      <alignment vertical="center"/>
    </xf>
    <xf numFmtId="4" fontId="6" fillId="4" borderId="0" xfId="0" applyNumberFormat="1" applyFont="1" applyFill="1" applyProtection="1">
      <protection locked="0"/>
    </xf>
    <xf numFmtId="43" fontId="6" fillId="4" borderId="2" xfId="1" applyFont="1" applyFill="1" applyBorder="1" applyAlignment="1" applyProtection="1">
      <alignment vertical="center" wrapText="1"/>
    </xf>
    <xf numFmtId="43" fontId="6" fillId="4" borderId="1" xfId="1" applyFont="1" applyFill="1" applyBorder="1" applyAlignment="1" applyProtection="1">
      <alignment vertical="center" wrapText="1"/>
      <protection locked="0"/>
    </xf>
    <xf numFmtId="43" fontId="6" fillId="4" borderId="10" xfId="1" applyFont="1" applyFill="1" applyBorder="1" applyAlignment="1" applyProtection="1">
      <alignment vertical="center" wrapText="1"/>
      <protection locked="0"/>
    </xf>
    <xf numFmtId="0" fontId="6" fillId="4" borderId="0" xfId="0" applyFont="1" applyFill="1" applyAlignment="1">
      <alignment horizontal="left" vertical="center"/>
    </xf>
    <xf numFmtId="43" fontId="6" fillId="4" borderId="47" xfId="1" applyFont="1" applyFill="1" applyBorder="1" applyAlignment="1" applyProtection="1">
      <alignment vertical="center" wrapText="1"/>
    </xf>
    <xf numFmtId="43" fontId="6" fillId="4" borderId="3" xfId="1" applyFont="1" applyFill="1" applyBorder="1" applyAlignment="1" applyProtection="1">
      <alignment vertical="center" wrapText="1"/>
    </xf>
    <xf numFmtId="4" fontId="29" fillId="4" borderId="0" xfId="0" applyNumberFormat="1" applyFont="1" applyFill="1" applyAlignment="1">
      <alignment horizontal="right"/>
    </xf>
    <xf numFmtId="4" fontId="29" fillId="4" borderId="6" xfId="0" applyNumberFormat="1" applyFont="1" applyFill="1" applyBorder="1" applyAlignment="1">
      <alignment horizontal="right"/>
    </xf>
    <xf numFmtId="43" fontId="6" fillId="4" borderId="29" xfId="1" applyFont="1" applyFill="1" applyBorder="1" applyAlignment="1">
      <alignment vertical="center" wrapText="1"/>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3" fillId="0" borderId="11" xfId="0" applyFont="1" applyBorder="1" applyAlignment="1">
      <alignment horizontal="center"/>
    </xf>
    <xf numFmtId="0" fontId="41" fillId="9" borderId="30" xfId="0" applyFont="1" applyFill="1" applyBorder="1" applyAlignment="1">
      <alignment horizontal="center" vertical="center"/>
    </xf>
    <xf numFmtId="0" fontId="42" fillId="9" borderId="13" xfId="0" applyFont="1" applyFill="1" applyBorder="1" applyAlignment="1">
      <alignment horizontal="center" vertical="center"/>
    </xf>
    <xf numFmtId="0" fontId="42" fillId="9" borderId="31" xfId="0" applyFont="1" applyFill="1" applyBorder="1" applyAlignment="1">
      <alignment horizontal="center" vertical="center"/>
    </xf>
    <xf numFmtId="0" fontId="36" fillId="3" borderId="8" xfId="0" applyFont="1" applyFill="1" applyBorder="1" applyAlignment="1">
      <alignment horizontal="center" vertical="center"/>
    </xf>
    <xf numFmtId="0" fontId="35" fillId="0" borderId="0" xfId="0" applyFont="1"/>
    <xf numFmtId="0" fontId="35" fillId="0" borderId="6" xfId="0" applyFont="1" applyBorder="1"/>
    <xf numFmtId="0" fontId="39" fillId="4" borderId="0" xfId="0" applyFont="1" applyFill="1" applyAlignment="1">
      <alignment horizontal="center" vertical="center" wrapText="1"/>
    </xf>
    <xf numFmtId="0" fontId="39" fillId="4" borderId="0" xfId="0" applyFont="1" applyFill="1" applyAlignment="1">
      <alignment horizontal="center" vertical="center"/>
    </xf>
    <xf numFmtId="0" fontId="40" fillId="9" borderId="30" xfId="0" applyFont="1" applyFill="1" applyBorder="1" applyAlignment="1">
      <alignment horizontal="center" vertical="center"/>
    </xf>
    <xf numFmtId="0" fontId="40" fillId="9" borderId="13" xfId="0" applyFont="1" applyFill="1" applyBorder="1" applyAlignment="1">
      <alignment horizontal="center" vertical="center"/>
    </xf>
    <xf numFmtId="0" fontId="40" fillId="9" borderId="31" xfId="0" applyFont="1" applyFill="1" applyBorder="1" applyAlignment="1">
      <alignment horizontal="center" vertical="center"/>
    </xf>
    <xf numFmtId="0" fontId="13" fillId="3" borderId="0" xfId="0" applyFont="1" applyFill="1" applyAlignment="1">
      <alignment horizontal="left" vertical="top" wrapText="1"/>
    </xf>
    <xf numFmtId="0" fontId="12" fillId="3" borderId="0" xfId="0" applyFont="1" applyFill="1" applyAlignment="1">
      <alignment horizontal="left" vertical="top" wrapText="1"/>
    </xf>
    <xf numFmtId="0" fontId="53" fillId="3" borderId="13" xfId="0" applyFont="1" applyFill="1" applyBorder="1" applyAlignment="1">
      <alignment horizontal="center" wrapText="1"/>
    </xf>
    <xf numFmtId="0" fontId="52" fillId="3" borderId="13" xfId="0" applyFont="1" applyFill="1" applyBorder="1" applyAlignment="1">
      <alignment horizontal="center"/>
    </xf>
    <xf numFmtId="0" fontId="55" fillId="3" borderId="0" xfId="4" applyFont="1" applyFill="1" applyAlignment="1">
      <alignment horizontal="center"/>
    </xf>
    <xf numFmtId="0" fontId="55" fillId="3" borderId="10" xfId="4" applyFont="1" applyFill="1" applyBorder="1" applyAlignment="1">
      <alignment horizontal="center" vertical="center"/>
    </xf>
    <xf numFmtId="0" fontId="6" fillId="4" borderId="38" xfId="0" applyFont="1" applyFill="1" applyBorder="1" applyAlignment="1">
      <alignment horizontal="left" vertical="center"/>
    </xf>
    <xf numFmtId="0" fontId="19" fillId="4" borderId="27" xfId="0" applyFont="1" applyFill="1" applyBorder="1" applyAlignment="1">
      <alignment horizontal="left" vertical="center"/>
    </xf>
    <xf numFmtId="0" fontId="19" fillId="4" borderId="21" xfId="0" applyFont="1" applyFill="1" applyBorder="1" applyAlignment="1">
      <alignment horizontal="left" vertical="center"/>
    </xf>
    <xf numFmtId="4" fontId="6" fillId="3" borderId="42" xfId="0" applyNumberFormat="1" applyFont="1" applyFill="1" applyBorder="1" applyAlignment="1">
      <alignment horizontal="right" vertical="center"/>
    </xf>
    <xf numFmtId="4" fontId="6" fillId="3" borderId="37" xfId="0" applyNumberFormat="1" applyFont="1" applyFill="1" applyBorder="1" applyAlignment="1">
      <alignment horizontal="right" vertical="center"/>
    </xf>
    <xf numFmtId="0" fontId="6" fillId="4" borderId="29"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6" fillId="4" borderId="14" xfId="0" applyFont="1" applyFill="1" applyBorder="1" applyAlignment="1" applyProtection="1">
      <alignment horizontal="center" vertical="center" wrapText="1"/>
      <protection locked="0"/>
    </xf>
    <xf numFmtId="39" fontId="6" fillId="4" borderId="29" xfId="1" applyNumberFormat="1" applyFont="1" applyFill="1" applyBorder="1" applyAlignment="1" applyProtection="1">
      <alignment horizontal="right" vertical="center"/>
    </xf>
    <xf numFmtId="39" fontId="6" fillId="4" borderId="14" xfId="1" applyNumberFormat="1" applyFont="1" applyFill="1" applyBorder="1" applyAlignment="1" applyProtection="1">
      <alignment horizontal="right" vertical="center"/>
    </xf>
    <xf numFmtId="43" fontId="6" fillId="0" borderId="29" xfId="1" applyFont="1" applyFill="1" applyBorder="1" applyAlignment="1" applyProtection="1">
      <alignment horizontal="right" vertical="center"/>
    </xf>
    <xf numFmtId="43" fontId="6" fillId="0" borderId="2" xfId="1" applyFont="1" applyFill="1" applyBorder="1" applyAlignment="1" applyProtection="1">
      <alignment horizontal="right" vertical="center"/>
    </xf>
    <xf numFmtId="0" fontId="6" fillId="0" borderId="29"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4" fontId="6" fillId="4" borderId="29" xfId="0" applyNumberFormat="1" applyFont="1" applyFill="1" applyBorder="1" applyAlignment="1">
      <alignment horizontal="right" vertical="center"/>
    </xf>
    <xf numFmtId="4" fontId="6" fillId="4" borderId="14" xfId="0" applyNumberFormat="1" applyFont="1" applyFill="1" applyBorder="1" applyAlignment="1">
      <alignment horizontal="right" vertical="center"/>
    </xf>
    <xf numFmtId="43" fontId="6" fillId="4" borderId="29" xfId="1" applyFont="1" applyFill="1" applyBorder="1" applyAlignment="1" applyProtection="1">
      <alignment horizontal="right" vertical="center" wrapText="1"/>
    </xf>
    <xf numFmtId="43" fontId="6" fillId="4" borderId="1" xfId="1" applyFont="1" applyFill="1" applyBorder="1" applyAlignment="1" applyProtection="1">
      <alignment horizontal="right" vertical="center" wrapText="1"/>
    </xf>
    <xf numFmtId="0" fontId="19" fillId="4" borderId="1" xfId="0" applyFont="1" applyFill="1" applyBorder="1" applyAlignment="1">
      <alignment horizontal="right" vertical="center" wrapText="1"/>
    </xf>
    <xf numFmtId="0" fontId="6" fillId="4" borderId="29" xfId="0" applyFont="1" applyFill="1" applyBorder="1" applyAlignment="1">
      <alignment horizontal="left" vertical="center"/>
    </xf>
    <xf numFmtId="0" fontId="6" fillId="4" borderId="1" xfId="0" applyFont="1" applyFill="1" applyBorder="1" applyAlignment="1">
      <alignment horizontal="left" vertical="center"/>
    </xf>
    <xf numFmtId="0" fontId="6" fillId="4" borderId="2" xfId="0" applyFont="1" applyFill="1" applyBorder="1" applyAlignment="1">
      <alignment horizontal="left" vertical="center"/>
    </xf>
    <xf numFmtId="0" fontId="6" fillId="3" borderId="29"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4" borderId="29"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43" fontId="6" fillId="4" borderId="52" xfId="1" applyFont="1" applyFill="1" applyBorder="1" applyAlignment="1" applyProtection="1">
      <alignment horizontal="center" vertical="center"/>
    </xf>
    <xf numFmtId="43" fontId="6" fillId="4" borderId="60" xfId="1" applyFont="1" applyFill="1" applyBorder="1" applyAlignment="1" applyProtection="1">
      <alignment horizontal="center" vertical="center"/>
    </xf>
    <xf numFmtId="4" fontId="16" fillId="3" borderId="29" xfId="0" applyNumberFormat="1" applyFont="1" applyFill="1" applyBorder="1" applyAlignment="1">
      <alignment horizontal="right" vertical="center"/>
    </xf>
    <xf numFmtId="4" fontId="16" fillId="3" borderId="1" xfId="0" applyNumberFormat="1" applyFont="1" applyFill="1" applyBorder="1" applyAlignment="1">
      <alignment horizontal="right" vertical="center"/>
    </xf>
    <xf numFmtId="0" fontId="43" fillId="3" borderId="1" xfId="0" applyFont="1" applyFill="1" applyBorder="1" applyAlignment="1">
      <alignment horizontal="right" vertical="center"/>
    </xf>
    <xf numFmtId="0" fontId="22" fillId="5" borderId="39" xfId="0" applyFont="1" applyFill="1" applyBorder="1" applyAlignment="1">
      <alignment horizontal="left" vertical="center"/>
    </xf>
    <xf numFmtId="0" fontId="23" fillId="5" borderId="34" xfId="0" applyFont="1" applyFill="1" applyBorder="1" applyAlignment="1">
      <alignment horizontal="left" vertical="center"/>
    </xf>
    <xf numFmtId="0" fontId="23" fillId="5" borderId="40" xfId="0" applyFont="1" applyFill="1" applyBorder="1" applyAlignment="1">
      <alignment horizontal="left" vertical="center"/>
    </xf>
    <xf numFmtId="4" fontId="6" fillId="3" borderId="29" xfId="0" applyNumberFormat="1" applyFont="1" applyFill="1" applyBorder="1" applyAlignment="1">
      <alignment horizontal="right" vertical="center"/>
    </xf>
    <xf numFmtId="4" fontId="6" fillId="3" borderId="14" xfId="0" applyNumberFormat="1" applyFont="1" applyFill="1" applyBorder="1" applyAlignment="1">
      <alignment horizontal="right" vertical="center"/>
    </xf>
    <xf numFmtId="0" fontId="6" fillId="4" borderId="42" xfId="0" applyFont="1" applyFill="1" applyBorder="1" applyAlignment="1">
      <alignment horizontal="left" vertical="center" wrapText="1"/>
    </xf>
    <xf numFmtId="0" fontId="19" fillId="4" borderId="33" xfId="0" applyFont="1" applyFill="1" applyBorder="1" applyAlignment="1">
      <alignment horizontal="left" vertical="center" wrapText="1"/>
    </xf>
    <xf numFmtId="0" fontId="19" fillId="4" borderId="47" xfId="0" applyFont="1" applyFill="1" applyBorder="1" applyAlignment="1">
      <alignment horizontal="left" vertical="center" wrapText="1"/>
    </xf>
    <xf numFmtId="0" fontId="6" fillId="4" borderId="42" xfId="0" applyFont="1" applyFill="1" applyBorder="1" applyAlignment="1">
      <alignment horizontal="left" vertical="center"/>
    </xf>
    <xf numFmtId="0" fontId="19" fillId="4" borderId="33" xfId="0" applyFont="1" applyFill="1" applyBorder="1" applyAlignment="1">
      <alignment horizontal="left" vertical="center"/>
    </xf>
    <xf numFmtId="0" fontId="19" fillId="4" borderId="47" xfId="0" applyFont="1" applyFill="1" applyBorder="1" applyAlignment="1">
      <alignment horizontal="left" vertical="center"/>
    </xf>
    <xf numFmtId="0" fontId="22" fillId="5" borderId="39" xfId="0" applyFont="1" applyFill="1" applyBorder="1" applyAlignment="1">
      <alignment horizontal="left" vertical="center" wrapText="1"/>
    </xf>
    <xf numFmtId="0" fontId="22" fillId="5" borderId="34" xfId="0" applyFont="1" applyFill="1" applyBorder="1" applyAlignment="1">
      <alignment horizontal="left" vertical="center" wrapText="1"/>
    </xf>
    <xf numFmtId="0" fontId="22" fillId="5" borderId="40" xfId="0" applyFont="1" applyFill="1" applyBorder="1" applyAlignment="1">
      <alignment horizontal="left" vertical="center" wrapText="1"/>
    </xf>
    <xf numFmtId="0" fontId="6" fillId="4" borderId="33"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19" fillId="4" borderId="1" xfId="0" applyFont="1" applyFill="1" applyBorder="1" applyAlignment="1">
      <alignment horizontal="left" vertical="center"/>
    </xf>
    <xf numFmtId="0" fontId="19" fillId="4" borderId="2" xfId="0" applyFont="1" applyFill="1" applyBorder="1" applyAlignment="1">
      <alignment horizontal="left" vertical="center"/>
    </xf>
    <xf numFmtId="0" fontId="21" fillId="5" borderId="39" xfId="0" applyFont="1" applyFill="1" applyBorder="1" applyAlignment="1">
      <alignment horizontal="center" vertical="center"/>
    </xf>
    <xf numFmtId="0" fontId="21" fillId="5" borderId="34" xfId="0" applyFont="1" applyFill="1" applyBorder="1" applyAlignment="1">
      <alignment horizontal="center" vertical="center"/>
    </xf>
    <xf numFmtId="43" fontId="6" fillId="4" borderId="38" xfId="3" applyFont="1" applyFill="1" applyBorder="1" applyAlignment="1" applyProtection="1">
      <alignment horizontal="center" vertical="center"/>
    </xf>
    <xf numFmtId="43" fontId="6" fillId="4" borderId="27" xfId="3" applyFont="1" applyFill="1" applyBorder="1" applyAlignment="1" applyProtection="1">
      <alignment horizontal="center" vertical="center"/>
    </xf>
    <xf numFmtId="43" fontId="6" fillId="3" borderId="29" xfId="1" applyFont="1" applyFill="1" applyBorder="1" applyAlignment="1" applyProtection="1">
      <alignment vertical="center"/>
    </xf>
    <xf numFmtId="43" fontId="6" fillId="3" borderId="1" xfId="1" applyFont="1" applyFill="1" applyBorder="1" applyAlignment="1" applyProtection="1">
      <alignment vertical="center"/>
    </xf>
    <xf numFmtId="43" fontId="6" fillId="3" borderId="2" xfId="1" applyFont="1" applyFill="1" applyBorder="1" applyAlignment="1" applyProtection="1">
      <alignment vertical="center"/>
    </xf>
    <xf numFmtId="0" fontId="6" fillId="4" borderId="52" xfId="0" applyFont="1" applyFill="1" applyBorder="1" applyAlignment="1">
      <alignment horizontal="left" vertical="center"/>
    </xf>
    <xf numFmtId="0" fontId="19" fillId="4" borderId="16" xfId="0" applyFont="1" applyFill="1" applyBorder="1" applyAlignment="1">
      <alignment horizontal="left" vertical="center"/>
    </xf>
    <xf numFmtId="0" fontId="19" fillId="4" borderId="60" xfId="0" applyFont="1" applyFill="1" applyBorder="1" applyAlignment="1">
      <alignment horizontal="left" vertical="center"/>
    </xf>
    <xf numFmtId="43" fontId="6" fillId="4" borderId="42" xfId="1" applyFont="1" applyFill="1" applyBorder="1" applyAlignment="1" applyProtection="1">
      <alignment horizontal="right" vertical="center" wrapText="1"/>
    </xf>
    <xf numFmtId="43" fontId="6" fillId="4" borderId="33" xfId="1" applyFont="1" applyFill="1" applyBorder="1" applyAlignment="1" applyProtection="1">
      <alignment horizontal="right" vertical="center" wrapText="1"/>
    </xf>
    <xf numFmtId="0" fontId="6" fillId="4" borderId="38" xfId="0" applyFont="1" applyFill="1" applyBorder="1" applyAlignment="1">
      <alignment horizontal="left" vertical="center" wrapText="1"/>
    </xf>
    <xf numFmtId="0" fontId="19" fillId="4" borderId="27" xfId="0" applyFont="1" applyFill="1" applyBorder="1" applyAlignment="1">
      <alignment horizontal="left" vertical="center" wrapText="1"/>
    </xf>
    <xf numFmtId="0" fontId="19" fillId="4" borderId="21" xfId="0" applyFont="1" applyFill="1" applyBorder="1" applyAlignment="1">
      <alignment horizontal="left" vertical="center" wrapText="1"/>
    </xf>
    <xf numFmtId="0" fontId="18" fillId="9" borderId="30" xfId="0" applyFont="1" applyFill="1" applyBorder="1" applyAlignment="1">
      <alignment horizontal="center" vertical="center"/>
    </xf>
    <xf numFmtId="0" fontId="18" fillId="9" borderId="13" xfId="0" applyFont="1" applyFill="1" applyBorder="1" applyAlignment="1">
      <alignment horizontal="center" vertical="center"/>
    </xf>
    <xf numFmtId="0" fontId="18" fillId="9" borderId="31" xfId="0" applyFont="1" applyFill="1" applyBorder="1" applyAlignment="1">
      <alignment horizontal="center" vertical="center"/>
    </xf>
    <xf numFmtId="0" fontId="20" fillId="4" borderId="8" xfId="0" applyFont="1" applyFill="1" applyBorder="1" applyAlignment="1" applyProtection="1">
      <alignment horizontal="left" vertical="center" wrapText="1"/>
      <protection locked="0"/>
    </xf>
    <xf numFmtId="0" fontId="20" fillId="4" borderId="0" xfId="0" applyFont="1" applyFill="1" applyAlignment="1" applyProtection="1">
      <alignment horizontal="left" vertical="center" wrapText="1"/>
      <protection locked="0"/>
    </xf>
    <xf numFmtId="165" fontId="19" fillId="4" borderId="0" xfId="0" applyNumberFormat="1" applyFont="1" applyFill="1" applyAlignment="1" applyProtection="1">
      <alignment horizontal="center" vertical="center"/>
      <protection locked="0"/>
    </xf>
    <xf numFmtId="165" fontId="19" fillId="4" borderId="6" xfId="0" applyNumberFormat="1" applyFont="1" applyFill="1" applyBorder="1" applyAlignment="1" applyProtection="1">
      <alignment horizontal="center" vertical="center"/>
      <protection locked="0"/>
    </xf>
    <xf numFmtId="4" fontId="22" fillId="5" borderId="39" xfId="0" applyNumberFormat="1" applyFont="1" applyFill="1" applyBorder="1" applyAlignment="1">
      <alignment horizontal="right" vertical="center"/>
    </xf>
    <xf numFmtId="4" fontId="22" fillId="5" borderId="46" xfId="0" applyNumberFormat="1" applyFont="1" applyFill="1" applyBorder="1" applyAlignment="1">
      <alignment horizontal="right" vertical="center"/>
    </xf>
    <xf numFmtId="0" fontId="21" fillId="5" borderId="45" xfId="0" applyFont="1" applyFill="1" applyBorder="1" applyAlignment="1">
      <alignment horizontal="left" vertical="center"/>
    </xf>
    <xf numFmtId="0" fontId="21" fillId="5" borderId="34" xfId="0" applyFont="1" applyFill="1" applyBorder="1" applyAlignment="1">
      <alignment horizontal="left" vertical="center"/>
    </xf>
    <xf numFmtId="0" fontId="21" fillId="5" borderId="40" xfId="0" applyFont="1" applyFill="1" applyBorder="1" applyAlignment="1">
      <alignment horizontal="left" vertical="center"/>
    </xf>
    <xf numFmtId="0" fontId="22" fillId="5" borderId="39" xfId="0" applyFont="1" applyFill="1" applyBorder="1" applyAlignment="1">
      <alignment horizontal="center" vertical="center" wrapText="1"/>
    </xf>
    <xf numFmtId="0" fontId="22" fillId="5" borderId="46" xfId="0" applyFont="1" applyFill="1" applyBorder="1" applyAlignment="1">
      <alignment horizontal="center" vertical="center" wrapText="1"/>
    </xf>
    <xf numFmtId="0" fontId="19" fillId="4" borderId="1" xfId="0" applyFont="1" applyFill="1" applyBorder="1" applyAlignment="1" applyProtection="1">
      <alignment horizontal="left" vertical="center"/>
      <protection locked="0"/>
    </xf>
    <xf numFmtId="0" fontId="19" fillId="4" borderId="2" xfId="0" applyFont="1" applyFill="1" applyBorder="1" applyAlignment="1" applyProtection="1">
      <alignment horizontal="left" vertical="center"/>
      <protection locked="0"/>
    </xf>
    <xf numFmtId="0" fontId="19" fillId="4" borderId="1" xfId="0" applyFont="1" applyFill="1" applyBorder="1" applyAlignment="1" applyProtection="1">
      <alignment horizontal="left" vertical="center" wrapText="1"/>
      <protection locked="0"/>
    </xf>
    <xf numFmtId="0" fontId="19" fillId="4" borderId="2" xfId="0" applyFont="1" applyFill="1" applyBorder="1" applyAlignment="1" applyProtection="1">
      <alignment horizontal="left" vertical="center" wrapText="1"/>
      <protection locked="0"/>
    </xf>
    <xf numFmtId="0" fontId="19" fillId="4" borderId="14" xfId="0" applyFont="1" applyFill="1" applyBorder="1" applyAlignment="1" applyProtection="1">
      <alignment horizontal="left" vertical="center" wrapText="1"/>
      <protection locked="0"/>
    </xf>
    <xf numFmtId="0" fontId="20" fillId="4" borderId="43" xfId="0" applyFont="1" applyFill="1" applyBorder="1" applyAlignment="1" applyProtection="1">
      <alignment horizontal="left" vertical="center"/>
      <protection locked="0"/>
    </xf>
    <xf numFmtId="0" fontId="20" fillId="4" borderId="1" xfId="0" applyFont="1" applyFill="1" applyBorder="1" applyAlignment="1" applyProtection="1">
      <alignment horizontal="left" vertical="center"/>
      <protection locked="0"/>
    </xf>
    <xf numFmtId="0" fontId="20" fillId="4" borderId="1" xfId="0" applyFont="1" applyFill="1" applyBorder="1" applyAlignment="1" applyProtection="1">
      <alignment horizontal="center" vertical="center"/>
      <protection locked="0"/>
    </xf>
    <xf numFmtId="0" fontId="20" fillId="4" borderId="2" xfId="0" applyFont="1" applyFill="1" applyBorder="1" applyAlignment="1" applyProtection="1">
      <alignment horizontal="center" vertical="center"/>
      <protection locked="0"/>
    </xf>
    <xf numFmtId="0" fontId="20" fillId="4" borderId="33" xfId="0" applyFont="1" applyFill="1" applyBorder="1" applyAlignment="1" applyProtection="1">
      <alignment horizontal="center" vertical="center" wrapText="1"/>
      <protection locked="0"/>
    </xf>
    <xf numFmtId="0" fontId="20" fillId="4" borderId="47" xfId="0" applyFont="1" applyFill="1" applyBorder="1" applyAlignment="1" applyProtection="1">
      <alignment horizontal="center" vertical="center" wrapText="1"/>
      <protection locked="0"/>
    </xf>
    <xf numFmtId="164" fontId="26" fillId="4" borderId="52" xfId="0" applyNumberFormat="1" applyFont="1" applyFill="1" applyBorder="1" applyAlignment="1" applyProtection="1">
      <alignment horizontal="center" vertical="center" wrapText="1" readingOrder="1"/>
      <protection locked="0"/>
    </xf>
    <xf numFmtId="164" fontId="26" fillId="4" borderId="36" xfId="0" applyNumberFormat="1" applyFont="1" applyFill="1" applyBorder="1" applyAlignment="1" applyProtection="1">
      <alignment horizontal="center" vertical="center" wrapText="1" readingOrder="1"/>
      <protection locked="0"/>
    </xf>
    <xf numFmtId="164" fontId="26" fillId="4" borderId="49" xfId="0" applyNumberFormat="1" applyFont="1" applyFill="1" applyBorder="1" applyAlignment="1" applyProtection="1">
      <alignment horizontal="center" vertical="center" wrapText="1" readingOrder="1"/>
      <protection locked="0"/>
    </xf>
    <xf numFmtId="164" fontId="26" fillId="4" borderId="6" xfId="0" applyNumberFormat="1" applyFont="1" applyFill="1" applyBorder="1" applyAlignment="1" applyProtection="1">
      <alignment horizontal="center" vertical="center" wrapText="1" readingOrder="1"/>
      <protection locked="0"/>
    </xf>
    <xf numFmtId="164" fontId="26" fillId="4" borderId="22" xfId="0" applyNumberFormat="1" applyFont="1" applyFill="1" applyBorder="1" applyAlignment="1" applyProtection="1">
      <alignment horizontal="center" vertical="center" wrapText="1" readingOrder="1"/>
      <protection locked="0"/>
    </xf>
    <xf numFmtId="164" fontId="26" fillId="4" borderId="11" xfId="0" applyNumberFormat="1" applyFont="1" applyFill="1" applyBorder="1" applyAlignment="1" applyProtection="1">
      <alignment horizontal="center" vertical="center" wrapText="1" readingOrder="1"/>
      <protection locked="0"/>
    </xf>
    <xf numFmtId="0" fontId="21" fillId="5" borderId="39" xfId="0" applyFont="1" applyFill="1" applyBorder="1" applyAlignment="1">
      <alignment horizontal="left" vertical="center"/>
    </xf>
    <xf numFmtId="0" fontId="20" fillId="4" borderId="14"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2"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wrapText="1"/>
      <protection locked="0"/>
    </xf>
    <xf numFmtId="0" fontId="7" fillId="4" borderId="28" xfId="0" applyFont="1" applyFill="1" applyBorder="1" applyAlignment="1" applyProtection="1">
      <alignment horizontal="center" vertical="center" wrapText="1"/>
      <protection locked="0"/>
    </xf>
    <xf numFmtId="0" fontId="7" fillId="4" borderId="38" xfId="0" applyFont="1" applyFill="1" applyBorder="1" applyAlignment="1" applyProtection="1">
      <alignment horizontal="center" vertical="center" wrapText="1"/>
      <protection locked="0"/>
    </xf>
    <xf numFmtId="0" fontId="13" fillId="4" borderId="21" xfId="0" applyFont="1" applyFill="1" applyBorder="1" applyAlignment="1" applyProtection="1">
      <alignment horizontal="center" vertical="center"/>
      <protection locked="0"/>
    </xf>
    <xf numFmtId="0" fontId="13" fillId="4" borderId="28" xfId="0" applyFont="1" applyFill="1" applyBorder="1" applyAlignment="1" applyProtection="1">
      <alignment horizontal="center" vertical="center"/>
      <protection locked="0"/>
    </xf>
    <xf numFmtId="0" fontId="13" fillId="4" borderId="20" xfId="0" applyFont="1" applyFill="1" applyBorder="1" applyAlignment="1" applyProtection="1">
      <alignment horizontal="center" vertical="center"/>
      <protection locked="0"/>
    </xf>
    <xf numFmtId="0" fontId="19" fillId="4" borderId="29"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14" xfId="0" applyFont="1" applyFill="1" applyBorder="1" applyAlignment="1">
      <alignment horizontal="center" vertical="center"/>
    </xf>
    <xf numFmtId="4" fontId="6" fillId="4" borderId="22" xfId="0" applyNumberFormat="1" applyFont="1" applyFill="1" applyBorder="1" applyAlignment="1">
      <alignment horizontal="right" vertical="center"/>
    </xf>
    <xf numFmtId="4" fontId="6" fillId="4" borderId="11" xfId="0" applyNumberFormat="1" applyFont="1" applyFill="1" applyBorder="1" applyAlignment="1">
      <alignment horizontal="right" vertical="center"/>
    </xf>
    <xf numFmtId="4" fontId="46" fillId="3" borderId="29" xfId="0" applyNumberFormat="1" applyFont="1" applyFill="1" applyBorder="1" applyAlignment="1">
      <alignment horizontal="center"/>
    </xf>
    <xf numFmtId="4" fontId="46" fillId="3" borderId="14" xfId="0" applyNumberFormat="1" applyFont="1" applyFill="1" applyBorder="1" applyAlignment="1">
      <alignment horizontal="center"/>
    </xf>
    <xf numFmtId="0" fontId="7" fillId="8" borderId="25" xfId="0" applyFont="1" applyFill="1" applyBorder="1" applyAlignment="1" applyProtection="1">
      <alignment horizontal="center" vertical="center" wrapText="1"/>
      <protection locked="0"/>
    </xf>
    <xf numFmtId="0" fontId="22" fillId="8" borderId="26" xfId="0" applyFont="1" applyFill="1" applyBorder="1" applyAlignment="1" applyProtection="1">
      <alignment horizontal="center" vertical="center" wrapText="1"/>
      <protection locked="0"/>
    </xf>
    <xf numFmtId="0" fontId="22" fillId="8" borderId="15" xfId="0" applyFont="1" applyFill="1" applyBorder="1" applyAlignment="1" applyProtection="1">
      <alignment horizontal="center" vertical="center" wrapText="1"/>
      <protection locked="0"/>
    </xf>
    <xf numFmtId="0" fontId="6" fillId="4" borderId="29" xfId="0" applyFont="1" applyFill="1" applyBorder="1" applyAlignment="1" applyProtection="1">
      <alignment horizontal="left" vertical="center" wrapText="1"/>
      <protection locked="0"/>
    </xf>
    <xf numFmtId="4" fontId="47" fillId="3" borderId="29" xfId="0" applyNumberFormat="1" applyFont="1" applyFill="1" applyBorder="1" applyAlignment="1" applyProtection="1">
      <alignment horizontal="right"/>
      <protection locked="0"/>
    </xf>
    <xf numFmtId="4" fontId="47" fillId="3" borderId="14" xfId="0" applyNumberFormat="1" applyFont="1" applyFill="1" applyBorder="1" applyAlignment="1" applyProtection="1">
      <alignment horizontal="right"/>
      <protection locked="0"/>
    </xf>
    <xf numFmtId="0" fontId="19" fillId="4" borderId="53" xfId="0" applyFont="1" applyFill="1" applyBorder="1" applyAlignment="1" applyProtection="1">
      <alignment horizontal="center" vertical="center" wrapText="1"/>
      <protection locked="0"/>
    </xf>
    <xf numFmtId="0" fontId="19" fillId="4" borderId="24" xfId="0" applyFont="1" applyFill="1" applyBorder="1" applyAlignment="1" applyProtection="1">
      <alignment horizontal="center" vertical="center" wrapText="1"/>
      <protection locked="0"/>
    </xf>
    <xf numFmtId="0" fontId="19" fillId="4" borderId="61" xfId="0" applyFont="1" applyFill="1" applyBorder="1" applyAlignment="1" applyProtection="1">
      <alignment horizontal="center" vertical="center" wrapText="1"/>
      <protection locked="0"/>
    </xf>
    <xf numFmtId="0" fontId="19" fillId="4" borderId="62" xfId="0" applyFont="1" applyFill="1" applyBorder="1" applyAlignment="1" applyProtection="1">
      <alignment horizontal="center" vertical="center" wrapText="1"/>
      <protection locked="0"/>
    </xf>
    <xf numFmtId="0" fontId="19" fillId="4" borderId="43" xfId="0" applyFont="1" applyFill="1" applyBorder="1" applyAlignment="1">
      <alignment horizontal="center" vertical="center"/>
    </xf>
    <xf numFmtId="0" fontId="19" fillId="4" borderId="2" xfId="0" applyFont="1" applyFill="1" applyBorder="1" applyAlignment="1">
      <alignment horizontal="center" vertical="center"/>
    </xf>
    <xf numFmtId="43" fontId="6" fillId="4" borderId="49" xfId="1" applyFont="1" applyFill="1" applyBorder="1" applyAlignment="1" applyProtection="1">
      <alignment horizontal="right" vertical="center" wrapText="1"/>
    </xf>
    <xf numFmtId="43" fontId="6" fillId="4" borderId="0" xfId="1" applyFont="1" applyFill="1" applyBorder="1" applyAlignment="1" applyProtection="1">
      <alignment horizontal="right" vertical="center" wrapText="1"/>
    </xf>
    <xf numFmtId="0" fontId="7" fillId="5" borderId="50" xfId="0" applyFont="1" applyFill="1" applyBorder="1" applyAlignment="1">
      <alignment horizontal="center" vertical="center" wrapText="1"/>
    </xf>
    <xf numFmtId="0" fontId="7" fillId="5" borderId="56" xfId="0" applyFont="1" applyFill="1" applyBorder="1" applyAlignment="1">
      <alignment horizontal="center" vertical="center"/>
    </xf>
    <xf numFmtId="0" fontId="7" fillId="5" borderId="57" xfId="0" applyFont="1" applyFill="1" applyBorder="1" applyAlignment="1">
      <alignment horizontal="center" vertical="center"/>
    </xf>
    <xf numFmtId="0" fontId="19" fillId="4" borderId="1" xfId="0" applyFont="1" applyFill="1" applyBorder="1" applyAlignment="1">
      <alignment horizontal="left" vertical="center" wrapText="1"/>
    </xf>
    <xf numFmtId="0" fontId="23" fillId="5" borderId="55" xfId="0" applyFont="1" applyFill="1" applyBorder="1" applyAlignment="1">
      <alignment horizontal="center" vertical="center" textRotation="65"/>
    </xf>
    <xf numFmtId="0" fontId="23" fillId="5" borderId="58" xfId="0" applyFont="1" applyFill="1" applyBorder="1" applyAlignment="1">
      <alignment horizontal="center" vertical="center" textRotation="65"/>
    </xf>
    <xf numFmtId="0" fontId="23" fillId="5" borderId="59" xfId="0" applyFont="1" applyFill="1" applyBorder="1" applyAlignment="1">
      <alignment horizontal="center" vertical="center" textRotation="65"/>
    </xf>
    <xf numFmtId="0" fontId="19" fillId="4" borderId="43" xfId="0" applyFont="1" applyFill="1" applyBorder="1" applyAlignment="1" applyProtection="1">
      <alignment horizontal="center" vertical="center" wrapText="1"/>
      <protection locked="0"/>
    </xf>
    <xf numFmtId="0" fontId="19" fillId="4" borderId="2" xfId="0" applyFont="1" applyFill="1" applyBorder="1" applyAlignment="1" applyProtection="1">
      <alignment horizontal="center" vertical="center" wrapText="1"/>
      <protection locked="0"/>
    </xf>
    <xf numFmtId="0" fontId="6" fillId="3" borderId="2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19" fillId="4" borderId="0" xfId="0" applyFont="1" applyFill="1" applyAlignment="1">
      <alignment horizontal="left" vertical="top" wrapText="1"/>
    </xf>
    <xf numFmtId="4" fontId="28" fillId="3" borderId="33" xfId="0" applyNumberFormat="1" applyFont="1" applyFill="1" applyBorder="1" applyAlignment="1">
      <alignment horizontal="left"/>
    </xf>
    <xf numFmtId="4" fontId="6" fillId="4" borderId="38" xfId="0" applyNumberFormat="1" applyFont="1" applyFill="1" applyBorder="1" applyAlignment="1">
      <alignment horizontal="right" vertical="center"/>
    </xf>
    <xf numFmtId="4" fontId="6" fillId="4" borderId="18" xfId="0" applyNumberFormat="1" applyFont="1" applyFill="1" applyBorder="1" applyAlignment="1">
      <alignment horizontal="right"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xf>
    <xf numFmtId="0" fontId="20" fillId="5" borderId="15" xfId="0" applyFont="1" applyFill="1" applyBorder="1" applyAlignment="1">
      <alignment horizontal="center" vertical="center"/>
    </xf>
    <xf numFmtId="4" fontId="6" fillId="3" borderId="1" xfId="0" applyNumberFormat="1" applyFont="1" applyFill="1" applyBorder="1" applyAlignment="1">
      <alignment horizontal="center"/>
    </xf>
    <xf numFmtId="4" fontId="6" fillId="3" borderId="14" xfId="0" applyNumberFormat="1" applyFont="1" applyFill="1" applyBorder="1" applyAlignment="1">
      <alignment horizontal="center"/>
    </xf>
    <xf numFmtId="4" fontId="7" fillId="3" borderId="33" xfId="0" applyNumberFormat="1" applyFont="1" applyFill="1" applyBorder="1" applyAlignment="1">
      <alignment horizontal="center"/>
    </xf>
    <xf numFmtId="4" fontId="7" fillId="3" borderId="37" xfId="0" applyNumberFormat="1" applyFont="1" applyFill="1" applyBorder="1" applyAlignment="1">
      <alignment horizontal="center"/>
    </xf>
    <xf numFmtId="0" fontId="20" fillId="5" borderId="55" xfId="0" applyFont="1" applyFill="1" applyBorder="1" applyAlignment="1">
      <alignment horizontal="center" vertical="center" textRotation="65" wrapText="1"/>
    </xf>
    <xf numFmtId="0" fontId="20" fillId="5" borderId="58" xfId="0" applyFont="1" applyFill="1" applyBorder="1" applyAlignment="1">
      <alignment horizontal="center" vertical="center" textRotation="65" wrapText="1"/>
    </xf>
    <xf numFmtId="0" fontId="20" fillId="5" borderId="58" xfId="0" applyFont="1" applyFill="1" applyBorder="1" applyAlignment="1">
      <alignment horizontal="center" vertical="center" textRotation="65"/>
    </xf>
    <xf numFmtId="0" fontId="20" fillId="5" borderId="59" xfId="0" applyFont="1" applyFill="1" applyBorder="1" applyAlignment="1">
      <alignment horizontal="center" vertical="center" textRotation="65"/>
    </xf>
    <xf numFmtId="0" fontId="6" fillId="4" borderId="22" xfId="0" applyFont="1" applyFill="1" applyBorder="1" applyAlignment="1" applyProtection="1">
      <alignment horizontal="left" vertical="center" wrapText="1"/>
      <protection locked="0"/>
    </xf>
    <xf numFmtId="0" fontId="19" fillId="4" borderId="10" xfId="0" applyFont="1" applyFill="1" applyBorder="1" applyAlignment="1" applyProtection="1">
      <alignment horizontal="left" vertical="center" wrapText="1"/>
      <protection locked="0"/>
    </xf>
    <xf numFmtId="0" fontId="19" fillId="4" borderId="23" xfId="0" applyFont="1" applyFill="1" applyBorder="1" applyAlignment="1" applyProtection="1">
      <alignment horizontal="left" vertical="center" wrapText="1"/>
      <protection locked="0"/>
    </xf>
    <xf numFmtId="0" fontId="1" fillId="0" borderId="1" xfId="0" applyFont="1" applyBorder="1" applyAlignment="1">
      <alignment horizontal="left" vertical="center" wrapText="1"/>
    </xf>
    <xf numFmtId="0" fontId="17" fillId="4" borderId="9" xfId="0" applyFont="1" applyFill="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3" fillId="4" borderId="44" xfId="0" applyFont="1" applyFill="1" applyBorder="1" applyAlignment="1" applyProtection="1">
      <alignment horizontal="center" vertical="center"/>
      <protection locked="0"/>
    </xf>
    <xf numFmtId="0" fontId="13" fillId="4" borderId="27" xfId="0" applyFont="1" applyFill="1" applyBorder="1" applyAlignment="1" applyProtection="1">
      <alignment horizontal="center" vertical="center"/>
      <protection locked="0"/>
    </xf>
    <xf numFmtId="0" fontId="13" fillId="4" borderId="18" xfId="0" applyFont="1" applyFill="1" applyBorder="1" applyAlignment="1" applyProtection="1">
      <alignment horizontal="center" vertical="center"/>
      <protection locked="0"/>
    </xf>
    <xf numFmtId="166" fontId="28" fillId="10" borderId="26" xfId="0" applyNumberFormat="1" applyFont="1" applyFill="1" applyBorder="1" applyAlignment="1">
      <alignment horizontal="right"/>
    </xf>
    <xf numFmtId="166" fontId="28" fillId="10" borderId="15" xfId="0" applyNumberFormat="1" applyFont="1" applyFill="1" applyBorder="1" applyAlignment="1">
      <alignment horizontal="right"/>
    </xf>
    <xf numFmtId="0" fontId="19" fillId="4" borderId="44" xfId="0" applyFont="1" applyFill="1" applyBorder="1" applyAlignment="1">
      <alignment horizontal="center" vertical="center"/>
    </xf>
    <xf numFmtId="0" fontId="19" fillId="4" borderId="27" xfId="0" applyFont="1" applyFill="1" applyBorder="1" applyAlignment="1">
      <alignment horizontal="center" vertical="center"/>
    </xf>
    <xf numFmtId="0" fontId="19" fillId="4" borderId="18" xfId="0" applyFont="1" applyFill="1" applyBorder="1" applyAlignment="1">
      <alignment horizontal="center" vertical="center"/>
    </xf>
    <xf numFmtId="0" fontId="20" fillId="5" borderId="45" xfId="0" applyFont="1" applyFill="1" applyBorder="1" applyAlignment="1">
      <alignment horizontal="center" vertical="center" wrapText="1"/>
    </xf>
    <xf numFmtId="0" fontId="20" fillId="5" borderId="34" xfId="0" applyFont="1" applyFill="1" applyBorder="1" applyAlignment="1">
      <alignment horizontal="center" vertical="center" wrapText="1"/>
    </xf>
    <xf numFmtId="0" fontId="20" fillId="5" borderId="46" xfId="0" applyFont="1" applyFill="1" applyBorder="1" applyAlignment="1">
      <alignment horizontal="center" vertical="center" wrapText="1"/>
    </xf>
    <xf numFmtId="4" fontId="28" fillId="3" borderId="16" xfId="0" applyNumberFormat="1" applyFont="1" applyFill="1" applyBorder="1" applyAlignment="1">
      <alignment horizontal="left"/>
    </xf>
    <xf numFmtId="4" fontId="47" fillId="3" borderId="16" xfId="0" applyNumberFormat="1" applyFont="1" applyFill="1" applyBorder="1" applyAlignment="1" applyProtection="1">
      <alignment horizontal="right"/>
      <protection locked="0"/>
    </xf>
    <xf numFmtId="4" fontId="47" fillId="3" borderId="36" xfId="0" applyNumberFormat="1" applyFont="1" applyFill="1" applyBorder="1" applyAlignment="1" applyProtection="1">
      <alignment horizontal="right"/>
      <protection locked="0"/>
    </xf>
    <xf numFmtId="0" fontId="22" fillId="5" borderId="8" xfId="0" applyFont="1" applyFill="1" applyBorder="1" applyAlignment="1" applyProtection="1">
      <alignment horizontal="left" vertical="center"/>
      <protection locked="0"/>
    </xf>
    <xf numFmtId="0" fontId="22" fillId="5" borderId="0" xfId="0" applyFont="1" applyFill="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11" fillId="4" borderId="8" xfId="0" applyFont="1" applyFill="1" applyBorder="1" applyAlignment="1">
      <alignment horizontal="center" wrapText="1"/>
    </xf>
    <xf numFmtId="0" fontId="11" fillId="4" borderId="0" xfId="0" applyFont="1" applyFill="1" applyAlignment="1">
      <alignment horizontal="center" wrapText="1"/>
    </xf>
    <xf numFmtId="0" fontId="11" fillId="4" borderId="6" xfId="0" applyFont="1" applyFill="1" applyBorder="1" applyAlignment="1">
      <alignment horizontal="center" wrapText="1"/>
    </xf>
    <xf numFmtId="4" fontId="6" fillId="4" borderId="29" xfId="0" applyNumberFormat="1" applyFont="1" applyFill="1" applyBorder="1" applyAlignment="1">
      <alignment horizontal="right" vertical="center" wrapText="1"/>
    </xf>
    <xf numFmtId="4" fontId="6" fillId="4" borderId="1" xfId="0" applyNumberFormat="1" applyFont="1" applyFill="1" applyBorder="1" applyAlignment="1">
      <alignment horizontal="righ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4" borderId="44" xfId="0" applyFont="1" applyFill="1" applyBorder="1" applyAlignment="1" applyProtection="1">
      <alignment horizontal="center" vertical="center" wrapText="1"/>
      <protection locked="0"/>
    </xf>
    <xf numFmtId="0" fontId="19" fillId="4" borderId="21" xfId="0" applyFont="1" applyFill="1" applyBorder="1" applyAlignment="1" applyProtection="1">
      <alignment horizontal="center" vertical="center" wrapText="1"/>
      <protection locked="0"/>
    </xf>
    <xf numFmtId="4" fontId="12" fillId="3" borderId="29" xfId="0" applyNumberFormat="1" applyFont="1" applyFill="1" applyBorder="1" applyAlignment="1">
      <alignment horizontal="right" vertical="center"/>
    </xf>
    <xf numFmtId="4" fontId="12" fillId="3" borderId="1" xfId="0" applyNumberFormat="1" applyFont="1" applyFill="1" applyBorder="1" applyAlignment="1">
      <alignment horizontal="right" vertical="center"/>
    </xf>
    <xf numFmtId="0" fontId="6" fillId="3" borderId="1" xfId="0" applyFont="1" applyFill="1" applyBorder="1" applyAlignment="1">
      <alignment horizontal="right" vertical="center"/>
    </xf>
    <xf numFmtId="0" fontId="6" fillId="4" borderId="42" xfId="0" applyFont="1" applyFill="1" applyBorder="1" applyAlignment="1">
      <alignment vertical="center"/>
    </xf>
    <xf numFmtId="0" fontId="6" fillId="4" borderId="33" xfId="0" applyFont="1" applyFill="1" applyBorder="1" applyAlignment="1">
      <alignment vertical="center"/>
    </xf>
    <xf numFmtId="0" fontId="6" fillId="4" borderId="47" xfId="0" applyFont="1" applyFill="1" applyBorder="1" applyAlignment="1">
      <alignment vertical="center"/>
    </xf>
    <xf numFmtId="43" fontId="6" fillId="0" borderId="29" xfId="1" applyFont="1" applyFill="1" applyBorder="1" applyAlignment="1" applyProtection="1">
      <alignment vertical="center"/>
    </xf>
    <xf numFmtId="43" fontId="6" fillId="0" borderId="2" xfId="1" applyFont="1" applyFill="1" applyBorder="1" applyAlignment="1" applyProtection="1">
      <alignment vertical="center"/>
    </xf>
    <xf numFmtId="43" fontId="6" fillId="4" borderId="42" xfId="1" applyFont="1" applyFill="1" applyBorder="1" applyAlignment="1" applyProtection="1">
      <alignment vertical="center"/>
    </xf>
    <xf numFmtId="43" fontId="6" fillId="4" borderId="47" xfId="1" applyFont="1" applyFill="1" applyBorder="1" applyAlignment="1" applyProtection="1">
      <alignment vertical="center"/>
    </xf>
    <xf numFmtId="0" fontId="7" fillId="5" borderId="38" xfId="0" applyFont="1" applyFill="1" applyBorder="1" applyAlignment="1">
      <alignment horizontal="left" vertical="center" wrapText="1"/>
    </xf>
    <xf numFmtId="0" fontId="7" fillId="5" borderId="27"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6" fillId="0" borderId="38"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10" fillId="4" borderId="21" xfId="0" applyFont="1" applyFill="1" applyBorder="1" applyAlignment="1" applyProtection="1">
      <alignment horizontal="center" vertical="center"/>
      <protection locked="0"/>
    </xf>
    <xf numFmtId="0" fontId="10" fillId="4" borderId="20" xfId="0" applyFont="1" applyFill="1" applyBorder="1" applyAlignment="1" applyProtection="1">
      <alignment horizontal="center" vertical="center"/>
      <protection locked="0"/>
    </xf>
    <xf numFmtId="0" fontId="13" fillId="4" borderId="26" xfId="0" applyFont="1" applyFill="1" applyBorder="1" applyAlignment="1" applyProtection="1">
      <alignment horizontal="center" vertical="center"/>
      <protection locked="0"/>
    </xf>
    <xf numFmtId="0" fontId="13" fillId="4" borderId="51" xfId="0" applyFont="1" applyFill="1" applyBorder="1" applyAlignment="1" applyProtection="1">
      <alignment horizontal="center" vertical="center"/>
      <protection locked="0"/>
    </xf>
    <xf numFmtId="0" fontId="13" fillId="4" borderId="25" xfId="0" applyFont="1" applyFill="1" applyBorder="1" applyAlignment="1" applyProtection="1">
      <alignment horizontal="center" vertical="center" wrapText="1"/>
      <protection locked="0"/>
    </xf>
    <xf numFmtId="0" fontId="13" fillId="4" borderId="26" xfId="0" applyFont="1" applyFill="1" applyBorder="1" applyAlignment="1" applyProtection="1">
      <alignment horizontal="center" vertical="center" wrapText="1"/>
      <protection locked="0"/>
    </xf>
    <xf numFmtId="0" fontId="13" fillId="4" borderId="15" xfId="0" applyFont="1" applyFill="1" applyBorder="1" applyAlignment="1" applyProtection="1">
      <alignment horizontal="center" vertical="center" wrapText="1"/>
      <protection locked="0"/>
    </xf>
    <xf numFmtId="0" fontId="22" fillId="5" borderId="42" xfId="0" applyFont="1" applyFill="1" applyBorder="1" applyAlignment="1">
      <alignment horizontal="left" vertical="center" wrapText="1"/>
    </xf>
    <xf numFmtId="0" fontId="22" fillId="5" borderId="33" xfId="0" applyFont="1" applyFill="1" applyBorder="1" applyAlignment="1">
      <alignment horizontal="left" vertical="center" wrapText="1"/>
    </xf>
    <xf numFmtId="0" fontId="7" fillId="4" borderId="38" xfId="0" applyFont="1" applyFill="1" applyBorder="1" applyAlignment="1">
      <alignment horizontal="left" vertical="center"/>
    </xf>
    <xf numFmtId="0" fontId="7" fillId="4" borderId="27" xfId="0" applyFont="1" applyFill="1" applyBorder="1" applyAlignment="1">
      <alignment horizontal="left" vertical="center"/>
    </xf>
    <xf numFmtId="0" fontId="7" fillId="4" borderId="21" xfId="0" applyFont="1" applyFill="1" applyBorder="1" applyAlignment="1">
      <alignment horizontal="left" vertical="center"/>
    </xf>
    <xf numFmtId="0" fontId="6" fillId="4" borderId="13" xfId="0" applyFont="1" applyFill="1" applyBorder="1" applyAlignment="1">
      <alignment horizontal="center" vertical="center" wrapText="1"/>
    </xf>
    <xf numFmtId="4" fontId="13" fillId="3" borderId="10" xfId="0" applyNumberFormat="1" applyFont="1" applyFill="1" applyBorder="1" applyAlignment="1" applyProtection="1">
      <alignment horizontal="center"/>
      <protection locked="0"/>
    </xf>
    <xf numFmtId="4" fontId="13" fillId="3" borderId="11" xfId="0" applyNumberFormat="1" applyFont="1" applyFill="1" applyBorder="1" applyAlignment="1" applyProtection="1">
      <alignment horizontal="center"/>
      <protection locked="0"/>
    </xf>
    <xf numFmtId="4" fontId="6" fillId="4" borderId="42" xfId="0" applyNumberFormat="1" applyFont="1" applyFill="1" applyBorder="1" applyAlignment="1">
      <alignment horizontal="right" vertical="center"/>
    </xf>
    <xf numFmtId="4" fontId="6" fillId="4" borderId="37" xfId="0" applyNumberFormat="1" applyFont="1" applyFill="1" applyBorder="1" applyAlignment="1">
      <alignment horizontal="right" vertical="center"/>
    </xf>
    <xf numFmtId="0" fontId="22" fillId="5" borderId="39" xfId="0" applyFont="1" applyFill="1" applyBorder="1" applyAlignment="1" applyProtection="1">
      <alignment horizontal="left" vertical="center" wrapText="1"/>
      <protection locked="0"/>
    </xf>
    <xf numFmtId="0" fontId="22" fillId="5" borderId="34" xfId="0" applyFont="1" applyFill="1" applyBorder="1" applyAlignment="1" applyProtection="1">
      <alignment horizontal="left" vertical="center" wrapText="1"/>
      <protection locked="0"/>
    </xf>
    <xf numFmtId="0" fontId="22" fillId="5" borderId="13" xfId="0" applyFont="1" applyFill="1" applyBorder="1" applyAlignment="1" applyProtection="1">
      <alignment horizontal="left" vertical="center" wrapText="1"/>
      <protection locked="0"/>
    </xf>
    <xf numFmtId="0" fontId="22" fillId="5" borderId="64" xfId="0" applyFont="1" applyFill="1" applyBorder="1" applyAlignment="1" applyProtection="1">
      <alignment horizontal="left" vertical="center" wrapText="1"/>
      <protection locked="0"/>
    </xf>
    <xf numFmtId="0" fontId="21" fillId="5" borderId="65" xfId="0" applyFont="1" applyFill="1" applyBorder="1" applyAlignment="1" applyProtection="1">
      <alignment horizontal="left" vertical="center"/>
      <protection locked="0"/>
    </xf>
    <xf numFmtId="0" fontId="21" fillId="5" borderId="13" xfId="0" applyFont="1" applyFill="1" applyBorder="1" applyAlignment="1" applyProtection="1">
      <alignment horizontal="left" vertical="center"/>
      <protection locked="0"/>
    </xf>
    <xf numFmtId="0" fontId="23" fillId="5" borderId="40" xfId="0" applyFont="1" applyFill="1" applyBorder="1" applyAlignment="1" applyProtection="1">
      <alignment horizontal="left" vertical="center"/>
      <protection locked="0"/>
    </xf>
    <xf numFmtId="4" fontId="6" fillId="4" borderId="22" xfId="0" applyNumberFormat="1" applyFont="1" applyFill="1" applyBorder="1" applyAlignment="1">
      <alignment horizontal="center" vertical="center"/>
    </xf>
    <xf numFmtId="4" fontId="6" fillId="4" borderId="11" xfId="0" applyNumberFormat="1" applyFont="1" applyFill="1" applyBorder="1" applyAlignment="1">
      <alignment horizontal="center" vertical="center"/>
    </xf>
    <xf numFmtId="4" fontId="16" fillId="4" borderId="29" xfId="0" applyNumberFormat="1" applyFont="1" applyFill="1" applyBorder="1" applyAlignment="1">
      <alignment horizontal="right" vertical="center"/>
    </xf>
    <xf numFmtId="4" fontId="16" fillId="4" borderId="1" xfId="0" applyNumberFormat="1" applyFont="1" applyFill="1" applyBorder="1" applyAlignment="1">
      <alignment horizontal="right" vertical="center"/>
    </xf>
    <xf numFmtId="0" fontId="15" fillId="4" borderId="1" xfId="0" applyFont="1" applyFill="1" applyBorder="1" applyAlignment="1">
      <alignment horizontal="right" vertical="center"/>
    </xf>
    <xf numFmtId="4" fontId="6" fillId="4" borderId="29" xfId="0" applyNumberFormat="1" applyFont="1" applyFill="1" applyBorder="1" applyAlignment="1">
      <alignment horizontal="center" vertical="center"/>
    </xf>
    <xf numFmtId="4" fontId="6" fillId="4" borderId="14" xfId="0" applyNumberFormat="1" applyFont="1" applyFill="1" applyBorder="1" applyAlignment="1">
      <alignment horizontal="center" vertical="center"/>
    </xf>
    <xf numFmtId="0" fontId="6" fillId="4" borderId="16" xfId="0" applyFont="1" applyFill="1" applyBorder="1" applyAlignment="1">
      <alignment horizontal="left" vertical="center"/>
    </xf>
    <xf numFmtId="0" fontId="6" fillId="4" borderId="33" xfId="0" applyFont="1" applyFill="1" applyBorder="1" applyAlignment="1">
      <alignment horizontal="left" vertical="center"/>
    </xf>
    <xf numFmtId="0" fontId="6" fillId="4" borderId="47" xfId="0" applyFont="1" applyFill="1" applyBorder="1" applyAlignment="1">
      <alignment horizontal="left" vertical="center"/>
    </xf>
    <xf numFmtId="0" fontId="19" fillId="4" borderId="66" xfId="0" applyFont="1" applyFill="1" applyBorder="1" applyAlignment="1">
      <alignment horizontal="left" vertical="center" wrapText="1"/>
    </xf>
    <xf numFmtId="0" fontId="19" fillId="4" borderId="41" xfId="0" applyFont="1" applyFill="1" applyBorder="1" applyAlignment="1">
      <alignment horizontal="left" vertical="center" wrapText="1"/>
    </xf>
    <xf numFmtId="0" fontId="19" fillId="4" borderId="67" xfId="0" applyFont="1" applyFill="1" applyBorder="1" applyAlignment="1" applyProtection="1">
      <alignment horizontal="center" vertical="center" wrapText="1"/>
      <protection locked="0"/>
    </xf>
    <xf numFmtId="0" fontId="19" fillId="4" borderId="12" xfId="0" applyFont="1" applyFill="1" applyBorder="1" applyAlignment="1" applyProtection="1">
      <alignment horizontal="center" vertical="center" wrapText="1"/>
      <protection locked="0"/>
    </xf>
    <xf numFmtId="0" fontId="19" fillId="4" borderId="30" xfId="0" applyFont="1" applyFill="1" applyBorder="1" applyAlignment="1">
      <alignment horizontal="center" vertical="center" wrapText="1"/>
    </xf>
    <xf numFmtId="0" fontId="19" fillId="4" borderId="64"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47" xfId="0" applyFont="1" applyFill="1" applyBorder="1" applyAlignment="1">
      <alignment horizontal="center" vertical="center" wrapText="1"/>
    </xf>
    <xf numFmtId="0" fontId="6" fillId="4" borderId="29" xfId="0" applyFont="1" applyFill="1" applyBorder="1" applyAlignment="1" applyProtection="1">
      <alignment horizontal="left" vertical="top" wrapText="1"/>
      <protection locked="0"/>
    </xf>
    <xf numFmtId="0" fontId="6" fillId="4" borderId="1" xfId="0" applyFont="1" applyFill="1" applyBorder="1" applyAlignment="1" applyProtection="1">
      <alignment horizontal="left" vertical="top" wrapText="1"/>
      <protection locked="0"/>
    </xf>
    <xf numFmtId="0" fontId="6" fillId="4" borderId="2" xfId="0" applyFont="1" applyFill="1" applyBorder="1" applyAlignment="1" applyProtection="1">
      <alignment horizontal="left" vertical="top" wrapText="1"/>
      <protection locked="0"/>
    </xf>
    <xf numFmtId="0" fontId="6" fillId="4" borderId="29" xfId="0" applyFont="1" applyFill="1" applyBorder="1" applyAlignment="1" applyProtection="1">
      <alignment horizontal="left" vertical="center"/>
      <protection locked="0"/>
    </xf>
    <xf numFmtId="0" fontId="6" fillId="4" borderId="1" xfId="0" applyFont="1" applyFill="1" applyBorder="1" applyAlignment="1" applyProtection="1">
      <alignment horizontal="left" vertical="center"/>
      <protection locked="0"/>
    </xf>
    <xf numFmtId="0" fontId="6" fillId="4" borderId="2" xfId="0" applyFont="1" applyFill="1" applyBorder="1" applyAlignment="1" applyProtection="1">
      <alignment horizontal="left" vertical="center"/>
      <protection locked="0"/>
    </xf>
    <xf numFmtId="0" fontId="6" fillId="4" borderId="38" xfId="0" applyFont="1" applyFill="1" applyBorder="1" applyAlignment="1" applyProtection="1">
      <alignment horizontal="left" vertical="center"/>
      <protection locked="0"/>
    </xf>
    <xf numFmtId="0" fontId="6" fillId="4" borderId="27" xfId="0" applyFont="1" applyFill="1" applyBorder="1" applyAlignment="1" applyProtection="1">
      <alignment horizontal="left" vertical="center"/>
      <protection locked="0"/>
    </xf>
    <xf numFmtId="0" fontId="6" fillId="4" borderId="21" xfId="0" applyFont="1" applyFill="1" applyBorder="1" applyAlignment="1" applyProtection="1">
      <alignment horizontal="left" vertical="center"/>
      <protection locked="0"/>
    </xf>
    <xf numFmtId="0" fontId="1" fillId="0" borderId="2" xfId="0" applyFont="1" applyBorder="1" applyAlignment="1">
      <alignment horizontal="left" vertical="center" wrapText="1"/>
    </xf>
    <xf numFmtId="0" fontId="1" fillId="4" borderId="1" xfId="0" applyFont="1" applyFill="1" applyBorder="1" applyAlignment="1">
      <alignment horizontal="left" vertical="center"/>
    </xf>
    <xf numFmtId="0" fontId="1" fillId="4" borderId="2" xfId="0" applyFont="1" applyFill="1" applyBorder="1" applyAlignment="1">
      <alignment horizontal="left" vertical="center"/>
    </xf>
    <xf numFmtId="43" fontId="6" fillId="4" borderId="2" xfId="1" applyFont="1" applyFill="1" applyBorder="1" applyAlignment="1" applyProtection="1">
      <alignment horizontal="right" vertical="center" wrapText="1"/>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31" fillId="5" borderId="33" xfId="0" applyFont="1" applyFill="1" applyBorder="1" applyAlignment="1">
      <alignment horizontal="left" vertical="center"/>
    </xf>
    <xf numFmtId="0" fontId="31" fillId="5" borderId="47" xfId="0" applyFont="1" applyFill="1" applyBorder="1" applyAlignment="1">
      <alignment horizontal="left" vertical="center"/>
    </xf>
    <xf numFmtId="0" fontId="21" fillId="5" borderId="42" xfId="0" applyFont="1" applyFill="1" applyBorder="1" applyAlignment="1">
      <alignment horizontal="left" vertical="center"/>
    </xf>
    <xf numFmtId="0" fontId="21" fillId="5" borderId="47" xfId="0" applyFont="1" applyFill="1" applyBorder="1" applyAlignment="1">
      <alignment horizontal="left" vertical="center"/>
    </xf>
    <xf numFmtId="0" fontId="14" fillId="4" borderId="2" xfId="0" applyFont="1" applyFill="1" applyBorder="1" applyAlignment="1">
      <alignment horizontal="right" vertical="center" wrapText="1"/>
    </xf>
    <xf numFmtId="43" fontId="6" fillId="4" borderId="38" xfId="1" applyFont="1" applyFill="1" applyBorder="1" applyAlignment="1" applyProtection="1">
      <alignment horizontal="right" vertical="center" wrapText="1"/>
    </xf>
    <xf numFmtId="43" fontId="6" fillId="4" borderId="27" xfId="1" applyFont="1" applyFill="1" applyBorder="1" applyAlignment="1" applyProtection="1">
      <alignment horizontal="right" vertical="center" wrapText="1"/>
    </xf>
    <xf numFmtId="0" fontId="19" fillId="4" borderId="2" xfId="0" applyFont="1" applyFill="1" applyBorder="1" applyAlignment="1">
      <alignment horizontal="left" vertical="center" wrapText="1"/>
    </xf>
    <xf numFmtId="0" fontId="20" fillId="4" borderId="9"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19" fillId="4" borderId="10" xfId="0" applyFont="1" applyFill="1" applyBorder="1" applyAlignment="1">
      <alignment horizontal="left" vertical="center"/>
    </xf>
    <xf numFmtId="0" fontId="20" fillId="4" borderId="22" xfId="0" applyFont="1" applyFill="1" applyBorder="1" applyAlignment="1">
      <alignment horizontal="left" vertical="center" wrapText="1"/>
    </xf>
    <xf numFmtId="0" fontId="19" fillId="4" borderId="23" xfId="0" applyFont="1" applyFill="1" applyBorder="1" applyAlignment="1">
      <alignment horizontal="left" vertical="center"/>
    </xf>
    <xf numFmtId="0" fontId="19" fillId="4" borderId="11" xfId="0" applyFont="1" applyFill="1" applyBorder="1" applyAlignment="1">
      <alignment horizontal="left" vertical="center"/>
    </xf>
    <xf numFmtId="4" fontId="6" fillId="0" borderId="52" xfId="0" applyNumberFormat="1" applyFont="1" applyBorder="1" applyAlignment="1">
      <alignment horizontal="right" vertical="center"/>
    </xf>
    <xf numFmtId="4" fontId="6" fillId="0" borderId="36" xfId="0" applyNumberFormat="1" applyFont="1" applyBorder="1" applyAlignment="1">
      <alignment horizontal="right" vertical="center"/>
    </xf>
    <xf numFmtId="0" fontId="43" fillId="0" borderId="29" xfId="0" applyFont="1" applyBorder="1" applyAlignment="1">
      <alignment horizontal="left" vertical="center" wrapText="1"/>
    </xf>
    <xf numFmtId="0" fontId="43" fillId="0" borderId="1" xfId="0" applyFont="1" applyBorder="1" applyAlignment="1">
      <alignment horizontal="left" vertical="center" wrapText="1"/>
    </xf>
    <xf numFmtId="0" fontId="43" fillId="0" borderId="2" xfId="0" applyFont="1" applyBorder="1" applyAlignment="1">
      <alignment horizontal="left" vertical="center" wrapText="1"/>
    </xf>
    <xf numFmtId="4" fontId="6" fillId="0" borderId="29" xfId="0" applyNumberFormat="1" applyFont="1" applyBorder="1" applyAlignment="1">
      <alignment horizontal="right" vertical="center" wrapText="1"/>
    </xf>
    <xf numFmtId="0" fontId="14" fillId="0" borderId="2" xfId="0" applyFont="1" applyBorder="1" applyAlignment="1">
      <alignment horizontal="right" vertical="center" wrapText="1"/>
    </xf>
    <xf numFmtId="4" fontId="6" fillId="0" borderId="29"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52" xfId="0" applyNumberFormat="1" applyFont="1" applyBorder="1" applyAlignment="1">
      <alignment horizontal="right" vertical="center" wrapText="1"/>
    </xf>
    <xf numFmtId="0" fontId="14" fillId="0" borderId="60" xfId="0" applyFont="1" applyBorder="1" applyAlignment="1">
      <alignment horizontal="right" vertical="center" wrapText="1"/>
    </xf>
    <xf numFmtId="43" fontId="6" fillId="0" borderId="29" xfId="1" applyFont="1" applyFill="1" applyBorder="1" applyAlignment="1" applyProtection="1">
      <alignment horizontal="right" vertical="center" wrapText="1"/>
    </xf>
    <xf numFmtId="43" fontId="6" fillId="0" borderId="2" xfId="1" applyFont="1" applyFill="1" applyBorder="1" applyAlignment="1" applyProtection="1">
      <alignment horizontal="right" vertical="center" wrapText="1"/>
    </xf>
    <xf numFmtId="0" fontId="6" fillId="5" borderId="29" xfId="0" applyFont="1" applyFill="1" applyBorder="1" applyAlignment="1" applyProtection="1">
      <alignment horizontal="left" wrapText="1"/>
      <protection locked="0"/>
    </xf>
    <xf numFmtId="0" fontId="6" fillId="5" borderId="1" xfId="0" applyFont="1" applyFill="1" applyBorder="1" applyAlignment="1" applyProtection="1">
      <alignment horizontal="left" wrapText="1"/>
      <protection locked="0"/>
    </xf>
    <xf numFmtId="0" fontId="6" fillId="5" borderId="2" xfId="0" applyFont="1" applyFill="1" applyBorder="1" applyAlignment="1" applyProtection="1">
      <alignment horizontal="left" wrapText="1"/>
      <protection locked="0"/>
    </xf>
    <xf numFmtId="0" fontId="21" fillId="5" borderId="45" xfId="0" applyFont="1" applyFill="1" applyBorder="1" applyAlignment="1">
      <alignment horizontal="left" vertical="center" wrapText="1"/>
    </xf>
    <xf numFmtId="0" fontId="21" fillId="5" borderId="34" xfId="0" applyFont="1" applyFill="1" applyBorder="1" applyAlignment="1">
      <alignment horizontal="left" vertical="center" wrapText="1"/>
    </xf>
    <xf numFmtId="0" fontId="21" fillId="5" borderId="46" xfId="0" applyFont="1" applyFill="1" applyBorder="1" applyAlignment="1">
      <alignment horizontal="left" vertical="center" wrapText="1"/>
    </xf>
    <xf numFmtId="0" fontId="33" fillId="6" borderId="25" xfId="0" applyFont="1" applyFill="1" applyBorder="1" applyAlignment="1">
      <alignment horizontal="left"/>
    </xf>
    <xf numFmtId="0" fontId="33" fillId="6" borderId="26" xfId="0" applyFont="1" applyFill="1" applyBorder="1" applyAlignment="1">
      <alignment horizontal="left"/>
    </xf>
    <xf numFmtId="166" fontId="28" fillId="6" borderId="26" xfId="0" applyNumberFormat="1" applyFont="1" applyFill="1" applyBorder="1" applyAlignment="1">
      <alignment horizontal="right"/>
    </xf>
    <xf numFmtId="166" fontId="28" fillId="6" borderId="15" xfId="0" applyNumberFormat="1" applyFont="1" applyFill="1" applyBorder="1" applyAlignment="1">
      <alignment horizontal="right"/>
    </xf>
    <xf numFmtId="0" fontId="12" fillId="4" borderId="35" xfId="0" applyFont="1" applyFill="1" applyBorder="1" applyAlignment="1" applyProtection="1">
      <alignment horizontal="left" vertical="top" wrapText="1"/>
      <protection locked="0"/>
    </xf>
    <xf numFmtId="0" fontId="12" fillId="4" borderId="16" xfId="0" applyFont="1" applyFill="1" applyBorder="1" applyAlignment="1" applyProtection="1">
      <alignment horizontal="left" vertical="top" wrapText="1"/>
      <protection locked="0"/>
    </xf>
    <xf numFmtId="0" fontId="12" fillId="4" borderId="36" xfId="0" applyFont="1" applyFill="1" applyBorder="1" applyAlignment="1" applyProtection="1">
      <alignment horizontal="left" vertical="top" wrapText="1"/>
      <protection locked="0"/>
    </xf>
    <xf numFmtId="0" fontId="12" fillId="4" borderId="8" xfId="0" applyFont="1" applyFill="1" applyBorder="1" applyAlignment="1" applyProtection="1">
      <alignment horizontal="left" vertical="top" wrapText="1"/>
      <protection locked="0"/>
    </xf>
    <xf numFmtId="0" fontId="12" fillId="4" borderId="0" xfId="0" applyFont="1" applyFill="1" applyAlignment="1" applyProtection="1">
      <alignment horizontal="left" vertical="top" wrapText="1"/>
      <protection locked="0"/>
    </xf>
    <xf numFmtId="0" fontId="12" fillId="4" borderId="6" xfId="0" applyFont="1" applyFill="1" applyBorder="1" applyAlignment="1" applyProtection="1">
      <alignment horizontal="left" vertical="top" wrapText="1"/>
      <protection locked="0"/>
    </xf>
    <xf numFmtId="0" fontId="12" fillId="4" borderId="9" xfId="0" applyFont="1" applyFill="1" applyBorder="1" applyAlignment="1" applyProtection="1">
      <alignment horizontal="left" vertical="top" wrapText="1"/>
      <protection locked="0"/>
    </xf>
    <xf numFmtId="0" fontId="12" fillId="4" borderId="10" xfId="0" applyFont="1" applyFill="1" applyBorder="1" applyAlignment="1" applyProtection="1">
      <alignment horizontal="left" vertical="top" wrapText="1"/>
      <protection locked="0"/>
    </xf>
    <xf numFmtId="0" fontId="12" fillId="4" borderId="11" xfId="0" applyFont="1" applyFill="1" applyBorder="1" applyAlignment="1" applyProtection="1">
      <alignment horizontal="left" vertical="top" wrapText="1"/>
      <protection locked="0"/>
    </xf>
    <xf numFmtId="0" fontId="6" fillId="4" borderId="13" xfId="0" applyFont="1" applyFill="1" applyBorder="1" applyAlignment="1">
      <alignment horizontal="center"/>
    </xf>
    <xf numFmtId="0" fontId="6" fillId="4" borderId="31" xfId="0" applyFont="1" applyFill="1" applyBorder="1" applyAlignment="1">
      <alignment horizontal="center"/>
    </xf>
    <xf numFmtId="0" fontId="7" fillId="7" borderId="29" xfId="0"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2" xfId="0" applyFont="1" applyFill="1" applyBorder="1" applyAlignment="1">
      <alignment horizontal="left" vertical="center" wrapText="1"/>
    </xf>
    <xf numFmtId="0" fontId="13" fillId="3" borderId="0" xfId="0" applyFont="1" applyFill="1" applyAlignment="1">
      <alignment horizontal="center" vertical="center" wrapText="1"/>
    </xf>
    <xf numFmtId="0" fontId="13" fillId="3" borderId="0" xfId="0" applyFont="1" applyFill="1" applyAlignment="1">
      <alignment horizontal="center" vertical="center"/>
    </xf>
  </cellXfs>
  <cellStyles count="5">
    <cellStyle name="Comma" xfId="1" builtinId="3"/>
    <cellStyle name="Comma 2" xfId="3" xr:uid="{00000000-0005-0000-0000-000001000000}"/>
    <cellStyle name="Currency 2" xfId="2" xr:uid="{00000000-0005-0000-0000-000002000000}"/>
    <cellStyle name="Hyperlink" xfId="4" builtinId="8"/>
    <cellStyle name="Normal" xfId="0" builtinId="0"/>
  </cellStyles>
  <dxfs count="0"/>
  <tableStyles count="0" defaultTableStyle="TableStyleMedium9" defaultPivotStyle="PivotStyleLight16"/>
  <colors>
    <mruColors>
      <color rgb="FFFFFF66"/>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359408</xdr:rowOff>
    </xdr:from>
    <xdr:to>
      <xdr:col>19</xdr:col>
      <xdr:colOff>783166</xdr:colOff>
      <xdr:row>12</xdr:row>
      <xdr:rowOff>17356</xdr:rowOff>
    </xdr:to>
    <xdr:pic>
      <xdr:nvPicPr>
        <xdr:cNvPr id="4" name="Picture 3">
          <a:extLst>
            <a:ext uri="{FF2B5EF4-FFF2-40B4-BE49-F238E27FC236}">
              <a16:creationId xmlns:a16="http://schemas.microsoft.com/office/drawing/2014/main" id="{218CF500-BE2D-4CCC-A283-BDD29CFD3D8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105" t="10431" r="3956" b="12149"/>
        <a:stretch/>
      </xdr:blipFill>
      <xdr:spPr>
        <a:xfrm>
          <a:off x="0" y="359408"/>
          <a:ext cx="7609416" cy="41770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utube.com/watch?v=m6NWFWSYhoA" TargetMode="External"/><Relationship Id="rId1" Type="http://schemas.openxmlformats.org/officeDocument/2006/relationships/hyperlink" Target="https://www.youtube.com/watch?v=tC0LEk4ktO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32"/>
  <sheetViews>
    <sheetView showGridLines="0" zoomScale="90" zoomScaleNormal="90" workbookViewId="0">
      <selection activeCell="V10" sqref="V10"/>
    </sheetView>
  </sheetViews>
  <sheetFormatPr defaultColWidth="4.6640625" defaultRowHeight="13.2" x14ac:dyDescent="0.25"/>
  <cols>
    <col min="1" max="1" width="1.5546875" style="2" customWidth="1"/>
    <col min="2" max="6" width="5.6640625" style="1" customWidth="1"/>
    <col min="7" max="7" width="2.33203125" style="1" customWidth="1"/>
    <col min="8" max="12" width="5.6640625" style="1" customWidth="1"/>
    <col min="13" max="13" width="2.33203125" style="1" customWidth="1"/>
    <col min="14" max="17" width="5.6640625" style="1" customWidth="1"/>
    <col min="18" max="18" width="7.6640625" style="1" customWidth="1"/>
    <col min="19" max="19" width="5.6640625" style="1" customWidth="1"/>
    <col min="20" max="20" width="11.5546875" style="1" customWidth="1"/>
    <col min="21" max="21" width="2.44140625" style="2" customWidth="1"/>
    <col min="22" max="36" width="9.33203125" style="2" customWidth="1"/>
    <col min="37" max="248" width="9.33203125" style="1" customWidth="1"/>
    <col min="249" max="249" width="5.5546875" style="1" customWidth="1"/>
    <col min="250" max="250" width="3.44140625" style="1" customWidth="1"/>
    <col min="251" max="16384" width="4.6640625" style="1"/>
  </cols>
  <sheetData>
    <row r="1" spans="1:38" ht="28.5" customHeight="1" x14ac:dyDescent="0.25">
      <c r="A1" s="258" t="s">
        <v>67</v>
      </c>
      <c r="B1" s="259"/>
      <c r="C1" s="259"/>
      <c r="D1" s="259"/>
      <c r="E1" s="259"/>
      <c r="F1" s="259"/>
      <c r="G1" s="259"/>
      <c r="H1" s="259"/>
      <c r="I1" s="259"/>
      <c r="J1" s="259"/>
      <c r="K1" s="259"/>
      <c r="L1" s="259"/>
      <c r="M1" s="259"/>
      <c r="N1" s="259"/>
      <c r="O1" s="259"/>
      <c r="P1" s="259"/>
      <c r="Q1" s="259"/>
      <c r="R1" s="259"/>
      <c r="S1" s="259"/>
      <c r="T1" s="260"/>
      <c r="AK1" s="2"/>
      <c r="AL1" s="2"/>
    </row>
    <row r="2" spans="1:38" s="2" customFormat="1" ht="6" customHeight="1" x14ac:dyDescent="0.3">
      <c r="A2" s="74"/>
      <c r="B2" s="75"/>
      <c r="C2" s="75"/>
      <c r="D2" s="75"/>
      <c r="E2" s="75"/>
      <c r="F2" s="75"/>
      <c r="G2" s="75"/>
      <c r="H2" s="75"/>
      <c r="I2" s="75"/>
      <c r="J2" s="76"/>
      <c r="K2" s="77"/>
      <c r="L2" s="77"/>
      <c r="M2" s="77"/>
      <c r="N2" s="77"/>
      <c r="O2" s="77"/>
      <c r="P2" s="77"/>
      <c r="Q2" s="77"/>
      <c r="R2" s="77"/>
      <c r="S2" s="77"/>
      <c r="T2" s="78"/>
    </row>
    <row r="3" spans="1:38" s="2" customFormat="1" ht="27.75" customHeight="1" x14ac:dyDescent="0.35">
      <c r="A3" s="261"/>
      <c r="B3" s="262"/>
      <c r="C3" s="262"/>
      <c r="D3" s="262"/>
      <c r="E3" s="262"/>
      <c r="F3" s="262"/>
      <c r="G3" s="262"/>
      <c r="H3" s="262"/>
      <c r="I3" s="262"/>
      <c r="J3" s="262"/>
      <c r="K3" s="262"/>
      <c r="L3" s="262"/>
      <c r="M3" s="262"/>
      <c r="N3" s="262"/>
      <c r="O3" s="262"/>
      <c r="P3" s="262"/>
      <c r="Q3" s="262"/>
      <c r="R3" s="262"/>
      <c r="S3" s="262"/>
      <c r="T3" s="263"/>
    </row>
    <row r="4" spans="1:38" s="4" customFormat="1" ht="41.25" customHeight="1" x14ac:dyDescent="0.3">
      <c r="A4" s="79"/>
      <c r="B4" s="80"/>
      <c r="C4" s="81"/>
      <c r="D4" s="264"/>
      <c r="E4" s="264"/>
      <c r="F4" s="265"/>
      <c r="G4" s="265"/>
      <c r="H4" s="265"/>
      <c r="I4" s="265"/>
      <c r="J4" s="265"/>
      <c r="K4" s="265"/>
      <c r="L4" s="82"/>
      <c r="M4" s="82"/>
      <c r="N4" s="264"/>
      <c r="O4" s="265"/>
      <c r="P4" s="265"/>
      <c r="Q4" s="265"/>
      <c r="R4" s="265"/>
      <c r="S4" s="265"/>
      <c r="T4" s="83"/>
    </row>
    <row r="5" spans="1:38" ht="5.25" customHeight="1" x14ac:dyDescent="0.3">
      <c r="A5" s="74"/>
      <c r="B5" s="84"/>
      <c r="C5" s="84"/>
      <c r="D5" s="85"/>
      <c r="E5" s="85"/>
      <c r="F5" s="85"/>
      <c r="G5" s="85"/>
      <c r="H5" s="85"/>
      <c r="I5" s="85"/>
      <c r="J5" s="85"/>
      <c r="K5" s="85"/>
      <c r="L5" s="85"/>
      <c r="M5" s="85"/>
      <c r="N5" s="85"/>
      <c r="O5" s="85"/>
      <c r="P5" s="85"/>
      <c r="Q5" s="85"/>
      <c r="R5" s="85"/>
      <c r="S5" s="85"/>
      <c r="T5" s="86"/>
    </row>
    <row r="6" spans="1:38" s="10" customFormat="1" ht="102" customHeight="1" x14ac:dyDescent="0.3">
      <c r="A6" s="87"/>
      <c r="B6" s="88"/>
      <c r="C6" s="88"/>
      <c r="D6" s="89"/>
      <c r="E6" s="89"/>
      <c r="F6" s="90"/>
      <c r="G6" s="90"/>
      <c r="H6" s="89"/>
      <c r="I6" s="90"/>
      <c r="J6" s="89"/>
      <c r="K6" s="89"/>
      <c r="L6" s="91"/>
      <c r="M6" s="91"/>
      <c r="N6" s="89"/>
      <c r="O6" s="90"/>
      <c r="P6" s="89"/>
      <c r="Q6" s="89"/>
      <c r="R6" s="90"/>
      <c r="S6" s="89"/>
      <c r="T6" s="92"/>
    </row>
    <row r="7" spans="1:38" s="10" customFormat="1" ht="4.5" customHeight="1" x14ac:dyDescent="0.3">
      <c r="A7" s="87"/>
      <c r="B7" s="88"/>
      <c r="C7" s="88"/>
      <c r="D7" s="89"/>
      <c r="E7" s="89"/>
      <c r="F7" s="90"/>
      <c r="G7" s="90"/>
      <c r="H7" s="89"/>
      <c r="I7" s="90"/>
      <c r="J7" s="89"/>
      <c r="K7" s="89"/>
      <c r="L7" s="91"/>
      <c r="M7" s="91"/>
      <c r="N7" s="89"/>
      <c r="O7" s="90"/>
      <c r="P7" s="89"/>
      <c r="Q7" s="89"/>
      <c r="R7" s="90"/>
      <c r="S7" s="89"/>
      <c r="T7" s="92"/>
    </row>
    <row r="8" spans="1:38" ht="26.7" customHeight="1" x14ac:dyDescent="0.3">
      <c r="A8" s="74"/>
      <c r="B8" s="84"/>
      <c r="C8" s="84"/>
      <c r="D8" s="93"/>
      <c r="E8" s="93"/>
      <c r="F8" s="94"/>
      <c r="G8" s="94"/>
      <c r="H8" s="94"/>
      <c r="I8" s="94"/>
      <c r="J8" s="94"/>
      <c r="K8" s="95"/>
      <c r="L8" s="85"/>
      <c r="M8" s="85"/>
      <c r="N8" s="94"/>
      <c r="O8" s="94"/>
      <c r="P8" s="94"/>
      <c r="Q8" s="94"/>
      <c r="R8" s="94"/>
      <c r="S8" s="94"/>
      <c r="T8" s="86"/>
    </row>
    <row r="9" spans="1:38" ht="22.5" customHeight="1" x14ac:dyDescent="0.3">
      <c r="A9" s="74"/>
      <c r="B9" s="84"/>
      <c r="C9" s="84"/>
      <c r="D9" s="93"/>
      <c r="E9" s="93"/>
      <c r="F9" s="94"/>
      <c r="G9" s="94"/>
      <c r="H9" s="94"/>
      <c r="I9" s="94"/>
      <c r="J9" s="94"/>
      <c r="K9" s="95"/>
      <c r="L9" s="85"/>
      <c r="M9" s="85"/>
      <c r="N9" s="94"/>
      <c r="O9" s="94"/>
      <c r="P9" s="94"/>
      <c r="Q9" s="94"/>
      <c r="R9" s="94"/>
      <c r="S9" s="94"/>
      <c r="T9" s="86"/>
    </row>
    <row r="10" spans="1:38" ht="87.75" customHeight="1" x14ac:dyDescent="0.3">
      <c r="A10" s="74"/>
      <c r="B10" s="84"/>
      <c r="C10" s="84"/>
      <c r="D10" s="93"/>
      <c r="E10" s="93"/>
      <c r="F10" s="94"/>
      <c r="G10" s="94"/>
      <c r="H10" s="94"/>
      <c r="I10" s="94"/>
      <c r="J10" s="94"/>
      <c r="K10" s="95"/>
      <c r="L10" s="85"/>
      <c r="M10" s="85"/>
      <c r="N10" s="94"/>
      <c r="O10" s="94"/>
      <c r="P10" s="94"/>
      <c r="Q10" s="94"/>
      <c r="R10" s="94"/>
      <c r="S10" s="94"/>
      <c r="T10" s="86"/>
    </row>
    <row r="11" spans="1:38" ht="21.75" hidden="1" customHeight="1" x14ac:dyDescent="0.3">
      <c r="A11" s="74"/>
      <c r="B11" s="84"/>
      <c r="C11" s="84"/>
      <c r="D11" s="93"/>
      <c r="E11" s="93"/>
      <c r="F11" s="94"/>
      <c r="G11" s="94"/>
      <c r="H11" s="94"/>
      <c r="I11" s="94"/>
      <c r="J11" s="94"/>
      <c r="K11" s="95"/>
      <c r="L11" s="85"/>
      <c r="M11" s="85"/>
      <c r="N11" s="94"/>
      <c r="O11" s="94"/>
      <c r="P11" s="94"/>
      <c r="Q11" s="94"/>
      <c r="R11" s="94"/>
      <c r="S11" s="94"/>
      <c r="T11" s="86"/>
    </row>
    <row r="12" spans="1:38" ht="6.6" customHeight="1" x14ac:dyDescent="0.3">
      <c r="A12" s="74"/>
      <c r="B12" s="84"/>
      <c r="C12" s="84"/>
      <c r="D12" s="93"/>
      <c r="E12" s="93"/>
      <c r="F12" s="94"/>
      <c r="G12" s="94"/>
      <c r="H12" s="94"/>
      <c r="I12" s="94"/>
      <c r="J12" s="94"/>
      <c r="K12" s="95"/>
      <c r="L12" s="85"/>
      <c r="M12" s="85"/>
      <c r="N12" s="94"/>
      <c r="O12" s="94"/>
      <c r="P12" s="94"/>
      <c r="Q12" s="94"/>
      <c r="R12" s="94"/>
      <c r="S12" s="94"/>
      <c r="T12" s="86"/>
    </row>
    <row r="13" spans="1:38" ht="2.25" customHeight="1" thickBot="1" x14ac:dyDescent="0.35">
      <c r="A13" s="96"/>
      <c r="B13" s="97"/>
      <c r="C13" s="97"/>
      <c r="D13" s="97"/>
      <c r="E13" s="97"/>
      <c r="F13" s="97"/>
      <c r="G13" s="97"/>
      <c r="H13" s="97"/>
      <c r="I13" s="97"/>
      <c r="J13" s="97"/>
      <c r="K13" s="97"/>
      <c r="L13" s="97"/>
      <c r="M13" s="97"/>
      <c r="N13" s="97"/>
      <c r="O13" s="97"/>
      <c r="P13" s="97"/>
      <c r="Q13" s="97"/>
      <c r="R13" s="97"/>
      <c r="S13" s="97"/>
      <c r="T13" s="98"/>
    </row>
    <row r="14" spans="1:38" ht="21" customHeight="1" x14ac:dyDescent="0.3">
      <c r="A14" s="84"/>
      <c r="B14" s="271" t="s">
        <v>222</v>
      </c>
      <c r="C14" s="272"/>
      <c r="D14" s="272"/>
      <c r="E14" s="272"/>
      <c r="F14" s="272"/>
      <c r="G14" s="272"/>
      <c r="H14" s="272"/>
      <c r="I14" s="272"/>
      <c r="J14" s="272"/>
      <c r="K14" s="272"/>
      <c r="L14" s="272"/>
      <c r="M14" s="272"/>
      <c r="N14" s="272"/>
      <c r="O14" s="272"/>
      <c r="P14" s="272"/>
      <c r="Q14" s="272"/>
      <c r="R14" s="272"/>
      <c r="S14" s="272"/>
      <c r="T14" s="272"/>
    </row>
    <row r="15" spans="1:38" ht="18.75" customHeight="1" x14ac:dyDescent="0.3">
      <c r="A15" s="84"/>
      <c r="B15" s="273" t="s">
        <v>223</v>
      </c>
      <c r="C15" s="273"/>
      <c r="D15" s="273"/>
      <c r="E15" s="273"/>
      <c r="F15" s="273"/>
      <c r="G15" s="273"/>
      <c r="H15" s="273"/>
      <c r="I15" s="273"/>
      <c r="J15" s="273"/>
      <c r="K15" s="273"/>
      <c r="L15" s="273"/>
      <c r="M15" s="273"/>
      <c r="N15" s="273"/>
      <c r="O15" s="273"/>
      <c r="P15" s="273"/>
      <c r="Q15" s="273"/>
      <c r="R15" s="273"/>
      <c r="S15" s="273"/>
      <c r="T15" s="273"/>
    </row>
    <row r="16" spans="1:38" ht="29.25" customHeight="1" thickBot="1" x14ac:dyDescent="0.35">
      <c r="A16" s="84"/>
      <c r="B16" s="274" t="s">
        <v>224</v>
      </c>
      <c r="C16" s="274"/>
      <c r="D16" s="274"/>
      <c r="E16" s="274"/>
      <c r="F16" s="274"/>
      <c r="G16" s="274"/>
      <c r="H16" s="274"/>
      <c r="I16" s="274"/>
      <c r="J16" s="274"/>
      <c r="K16" s="274"/>
      <c r="L16" s="274"/>
      <c r="M16" s="274"/>
      <c r="N16" s="274"/>
      <c r="O16" s="274"/>
      <c r="P16" s="274"/>
      <c r="Q16" s="274"/>
      <c r="R16" s="274"/>
      <c r="S16" s="274"/>
      <c r="T16" s="274"/>
    </row>
    <row r="17" spans="1:38" ht="28.5" customHeight="1" x14ac:dyDescent="0.25">
      <c r="A17" s="266" t="s">
        <v>211</v>
      </c>
      <c r="B17" s="267"/>
      <c r="C17" s="267"/>
      <c r="D17" s="267"/>
      <c r="E17" s="267"/>
      <c r="F17" s="267"/>
      <c r="G17" s="267"/>
      <c r="H17" s="267"/>
      <c r="I17" s="267"/>
      <c r="J17" s="267"/>
      <c r="K17" s="267"/>
      <c r="L17" s="267"/>
      <c r="M17" s="267"/>
      <c r="N17" s="267"/>
      <c r="O17" s="267"/>
      <c r="P17" s="267"/>
      <c r="Q17" s="267"/>
      <c r="R17" s="267"/>
      <c r="S17" s="267"/>
      <c r="T17" s="268"/>
      <c r="AK17" s="2"/>
      <c r="AL17" s="2"/>
    </row>
    <row r="18" spans="1:38" s="2" customFormat="1" ht="8.25" customHeight="1" x14ac:dyDescent="0.25">
      <c r="A18" s="8"/>
      <c r="B18" s="37"/>
      <c r="C18" s="37"/>
      <c r="D18" s="37"/>
      <c r="E18" s="37"/>
      <c r="F18" s="37"/>
      <c r="G18" s="37"/>
      <c r="H18" s="37"/>
      <c r="I18" s="37"/>
      <c r="J18" s="38"/>
      <c r="K18" s="39"/>
      <c r="L18" s="39"/>
      <c r="M18" s="39"/>
      <c r="N18" s="39"/>
      <c r="O18" s="39"/>
      <c r="P18" s="39"/>
      <c r="Q18" s="39"/>
      <c r="R18" s="39"/>
      <c r="S18" s="39"/>
      <c r="T18" s="40"/>
    </row>
    <row r="19" spans="1:38" s="36" customFormat="1" ht="409.6" customHeight="1" x14ac:dyDescent="0.3">
      <c r="A19" s="34"/>
      <c r="B19" s="269" t="s">
        <v>203</v>
      </c>
      <c r="C19" s="269"/>
      <c r="D19" s="269"/>
      <c r="E19" s="269"/>
      <c r="F19" s="269"/>
      <c r="G19" s="47"/>
      <c r="H19" s="269" t="s">
        <v>198</v>
      </c>
      <c r="I19" s="269"/>
      <c r="J19" s="269"/>
      <c r="K19" s="269"/>
      <c r="L19" s="269"/>
      <c r="M19" s="47"/>
      <c r="N19" s="270" t="s">
        <v>209</v>
      </c>
      <c r="O19" s="270"/>
      <c r="P19" s="270"/>
      <c r="Q19" s="270"/>
      <c r="R19" s="270"/>
      <c r="S19" s="270"/>
      <c r="T19" s="35"/>
    </row>
    <row r="20" spans="1:38" s="36" customFormat="1" ht="123" customHeight="1" x14ac:dyDescent="0.3">
      <c r="A20" s="34"/>
      <c r="B20" s="269"/>
      <c r="C20" s="269"/>
      <c r="D20" s="269"/>
      <c r="E20" s="269"/>
      <c r="F20" s="269"/>
      <c r="G20" s="47"/>
      <c r="H20" s="269"/>
      <c r="I20" s="269"/>
      <c r="J20" s="269"/>
      <c r="K20" s="269"/>
      <c r="L20" s="269"/>
      <c r="M20" s="47"/>
      <c r="N20" s="270"/>
      <c r="O20" s="270"/>
      <c r="P20" s="270"/>
      <c r="Q20" s="270"/>
      <c r="R20" s="270"/>
      <c r="S20" s="270"/>
      <c r="T20" s="35"/>
    </row>
    <row r="21" spans="1:38" s="3" customFormat="1" ht="21.75" customHeight="1" thickBot="1" x14ac:dyDescent="0.3">
      <c r="A21" s="255" t="s">
        <v>210</v>
      </c>
      <c r="B21" s="256"/>
      <c r="C21" s="256"/>
      <c r="D21" s="256"/>
      <c r="E21" s="256"/>
      <c r="F21" s="256"/>
      <c r="G21" s="256"/>
      <c r="H21" s="256"/>
      <c r="I21" s="256"/>
      <c r="J21" s="256"/>
      <c r="K21" s="256"/>
      <c r="L21" s="256"/>
      <c r="M21" s="256"/>
      <c r="N21" s="256"/>
      <c r="O21" s="256"/>
      <c r="P21" s="256"/>
      <c r="Q21" s="256"/>
      <c r="R21" s="256"/>
      <c r="S21" s="256"/>
      <c r="T21" s="257"/>
    </row>
    <row r="22" spans="1:38" s="2" customFormat="1" x14ac:dyDescent="0.25"/>
    <row r="23" spans="1:38" s="2" customFormat="1" x14ac:dyDescent="0.25"/>
    <row r="24" spans="1:38" s="2" customFormat="1" x14ac:dyDescent="0.25"/>
    <row r="25" spans="1:38" s="2" customFormat="1" x14ac:dyDescent="0.25"/>
    <row r="26" spans="1:38" s="2" customFormat="1" x14ac:dyDescent="0.25"/>
    <row r="27" spans="1:38" s="2" customFormat="1" x14ac:dyDescent="0.25"/>
    <row r="28" spans="1:38" s="2" customFormat="1" x14ac:dyDescent="0.25"/>
    <row r="29" spans="1:38" s="2" customFormat="1" x14ac:dyDescent="0.25"/>
    <row r="30" spans="1:38" s="2" customFormat="1" x14ac:dyDescent="0.25"/>
    <row r="31" spans="1:38" s="2" customFormat="1" x14ac:dyDescent="0.25"/>
    <row r="32" spans="1:38" s="2" customFormat="1" x14ac:dyDescent="0.25"/>
  </sheetData>
  <sheetProtection algorithmName="SHA-512" hashValue="Dp1g1rDhpGIcaFq+gB+/ab0cdHqkRj0n+fhUhrZKyF6QPiN71kvx0WFx2DOvYKqoyv4zVH0QKFJr8zAHluLF3Q==" saltValue="EiOfSP5ic0n5+n51HCxhIQ==" spinCount="100000" sheet="1" objects="1" scenarios="1"/>
  <mergeCells count="12">
    <mergeCell ref="A21:T21"/>
    <mergeCell ref="A1:T1"/>
    <mergeCell ref="A3:T3"/>
    <mergeCell ref="D4:K4"/>
    <mergeCell ref="N4:S4"/>
    <mergeCell ref="A17:T17"/>
    <mergeCell ref="B19:F20"/>
    <mergeCell ref="H19:L20"/>
    <mergeCell ref="N19:S20"/>
    <mergeCell ref="B14:T14"/>
    <mergeCell ref="B15:T15"/>
    <mergeCell ref="B16:T16"/>
  </mergeCells>
  <hyperlinks>
    <hyperlink ref="B15:T15" r:id="rId1" display="9500T Walkaround Video - Features and Benefits" xr:uid="{F8FE5B96-3524-489B-9784-C3601C790BE3}"/>
    <hyperlink ref="B16:T16" r:id="rId2" display="New Sprayer Technology Video - Autofold, XRT, Capstan PWM Nozzles/Recirculating Booms" xr:uid="{35F16B3D-4531-41A4-A7C3-A1C9479AE865}"/>
  </hyperlinks>
  <printOptions horizontalCentered="1"/>
  <pageMargins left="0.45" right="0.45" top="0.5" bottom="0.5" header="0.3" footer="0.3"/>
  <pageSetup scale="88"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92"/>
  <sheetViews>
    <sheetView showGridLines="0" showZeros="0" zoomScale="80" zoomScaleNormal="80" workbookViewId="0">
      <selection activeCell="A13" sqref="A13"/>
    </sheetView>
  </sheetViews>
  <sheetFormatPr defaultColWidth="9.33203125" defaultRowHeight="13.2" x14ac:dyDescent="0.25"/>
  <cols>
    <col min="1" max="1" width="10.44140625" style="48" customWidth="1"/>
    <col min="2" max="2" width="7.33203125" style="48" customWidth="1"/>
    <col min="3" max="3" width="8.33203125" style="48" customWidth="1"/>
    <col min="4" max="4" width="7.44140625" style="48" customWidth="1"/>
    <col min="5" max="5" width="7" style="48" customWidth="1"/>
    <col min="6" max="6" width="13" style="48" customWidth="1"/>
    <col min="7" max="7" width="12.88671875" style="48" customWidth="1"/>
    <col min="8" max="8" width="15.6640625" style="48" customWidth="1"/>
    <col min="9" max="9" width="12.6640625" style="48" customWidth="1"/>
    <col min="10" max="10" width="19.6640625" style="48" customWidth="1"/>
    <col min="11" max="11" width="20.44140625" style="48" customWidth="1"/>
    <col min="12" max="12" width="17.6640625" style="48" customWidth="1"/>
    <col min="13" max="13" width="19.88671875" style="48" customWidth="1"/>
    <col min="14" max="14" width="10.5546875" style="48" customWidth="1"/>
    <col min="15" max="15" width="20.5546875" style="48" customWidth="1"/>
    <col min="16" max="16" width="7.33203125" style="48" customWidth="1"/>
    <col min="17" max="17" width="11.33203125" style="48" customWidth="1"/>
    <col min="18" max="18" width="2.5546875" style="48" customWidth="1"/>
    <col min="19" max="19" width="9.33203125" style="48"/>
    <col min="20" max="20" width="15" style="48" customWidth="1"/>
    <col min="21" max="16384" width="9.33203125" style="48"/>
  </cols>
  <sheetData>
    <row r="1" spans="1:17" ht="28.5" customHeight="1" x14ac:dyDescent="0.25">
      <c r="A1" s="342" t="s">
        <v>57</v>
      </c>
      <c r="B1" s="343"/>
      <c r="C1" s="343"/>
      <c r="D1" s="343"/>
      <c r="E1" s="343"/>
      <c r="F1" s="343"/>
      <c r="G1" s="343"/>
      <c r="H1" s="343"/>
      <c r="I1" s="343"/>
      <c r="J1" s="343"/>
      <c r="K1" s="343"/>
      <c r="L1" s="343"/>
      <c r="M1" s="343"/>
      <c r="N1" s="343"/>
      <c r="O1" s="343"/>
      <c r="P1" s="343"/>
      <c r="Q1" s="344"/>
    </row>
    <row r="2" spans="1:17" ht="25.5" customHeight="1" x14ac:dyDescent="0.25">
      <c r="A2" s="345" t="s">
        <v>21</v>
      </c>
      <c r="B2" s="346"/>
      <c r="C2" s="131"/>
      <c r="D2" s="132" t="s">
        <v>76</v>
      </c>
      <c r="E2" s="131"/>
      <c r="F2" s="175" t="s">
        <v>11</v>
      </c>
      <c r="G2" s="365"/>
      <c r="H2" s="366"/>
      <c r="I2" s="180" t="s">
        <v>22</v>
      </c>
      <c r="J2" s="131"/>
      <c r="K2" s="175" t="s">
        <v>23</v>
      </c>
      <c r="L2" s="365"/>
      <c r="M2" s="365"/>
      <c r="N2" s="366"/>
      <c r="O2" s="164" t="s">
        <v>0</v>
      </c>
      <c r="P2" s="347"/>
      <c r="Q2" s="348"/>
    </row>
    <row r="3" spans="1:17" ht="25.5" customHeight="1" x14ac:dyDescent="0.25">
      <c r="A3" s="361" t="s">
        <v>3</v>
      </c>
      <c r="B3" s="362"/>
      <c r="C3" s="375"/>
      <c r="D3" s="376"/>
      <c r="E3" s="146" t="s">
        <v>4</v>
      </c>
      <c r="F3" s="155"/>
      <c r="G3" s="363"/>
      <c r="H3" s="363"/>
      <c r="I3" s="364"/>
      <c r="J3" s="146" t="s">
        <v>79</v>
      </c>
      <c r="K3" s="363"/>
      <c r="L3" s="363"/>
      <c r="M3" s="363"/>
      <c r="N3" s="364"/>
      <c r="O3" s="146" t="s">
        <v>97</v>
      </c>
      <c r="P3" s="363"/>
      <c r="Q3" s="374"/>
    </row>
    <row r="4" spans="1:17" ht="17.25" customHeight="1" x14ac:dyDescent="0.25">
      <c r="A4" s="133" t="s">
        <v>80</v>
      </c>
      <c r="B4" s="134"/>
      <c r="C4" s="135"/>
      <c r="D4" s="136"/>
      <c r="E4" s="137"/>
      <c r="F4" s="134"/>
      <c r="G4" s="134"/>
      <c r="H4" s="138"/>
      <c r="I4" s="139" t="s">
        <v>81</v>
      </c>
      <c r="J4" s="137"/>
      <c r="K4" s="134"/>
      <c r="L4" s="134"/>
      <c r="M4" s="137"/>
      <c r="N4" s="137"/>
      <c r="O4" s="140"/>
      <c r="P4" s="141"/>
      <c r="Q4" s="142"/>
    </row>
    <row r="5" spans="1:17" ht="25.5" customHeight="1" x14ac:dyDescent="0.25">
      <c r="A5" s="143" t="s">
        <v>82</v>
      </c>
      <c r="B5" s="358"/>
      <c r="C5" s="358"/>
      <c r="D5" s="358"/>
      <c r="E5" s="358"/>
      <c r="F5" s="358"/>
      <c r="G5" s="358"/>
      <c r="H5" s="359"/>
      <c r="I5" s="144" t="s">
        <v>82</v>
      </c>
      <c r="J5" s="358"/>
      <c r="K5" s="358"/>
      <c r="L5" s="358"/>
      <c r="M5" s="358"/>
      <c r="N5" s="358"/>
      <c r="O5" s="358"/>
      <c r="P5" s="358"/>
      <c r="Q5" s="360"/>
    </row>
    <row r="6" spans="1:17" ht="25.5" customHeight="1" x14ac:dyDescent="0.25">
      <c r="A6" s="145" t="s">
        <v>2</v>
      </c>
      <c r="B6" s="358"/>
      <c r="C6" s="358"/>
      <c r="D6" s="358"/>
      <c r="E6" s="358"/>
      <c r="F6" s="358"/>
      <c r="G6" s="358"/>
      <c r="H6" s="359"/>
      <c r="I6" s="144" t="s">
        <v>2</v>
      </c>
      <c r="J6" s="358"/>
      <c r="K6" s="358"/>
      <c r="L6" s="358"/>
      <c r="M6" s="358"/>
      <c r="N6" s="358"/>
      <c r="O6" s="358"/>
      <c r="P6" s="358"/>
      <c r="Q6" s="360"/>
    </row>
    <row r="7" spans="1:17" ht="25.5" customHeight="1" thickBot="1" x14ac:dyDescent="0.3">
      <c r="A7" s="126" t="s">
        <v>17</v>
      </c>
      <c r="B7" s="356"/>
      <c r="C7" s="356"/>
      <c r="D7" s="357"/>
      <c r="E7" s="146" t="s">
        <v>24</v>
      </c>
      <c r="F7" s="186"/>
      <c r="G7" s="181" t="s">
        <v>25</v>
      </c>
      <c r="H7" s="186"/>
      <c r="I7" s="147" t="s">
        <v>17</v>
      </c>
      <c r="J7" s="356"/>
      <c r="K7" s="356"/>
      <c r="L7" s="356"/>
      <c r="M7" s="146" t="s">
        <v>24</v>
      </c>
      <c r="N7" s="155"/>
      <c r="O7" s="186"/>
      <c r="P7" s="127" t="s">
        <v>25</v>
      </c>
      <c r="Q7" s="128"/>
    </row>
    <row r="8" spans="1:17" s="50" customFormat="1" ht="22.5" customHeight="1" x14ac:dyDescent="0.3">
      <c r="A8" s="351" t="s">
        <v>26</v>
      </c>
      <c r="B8" s="352"/>
      <c r="C8" s="352"/>
      <c r="D8" s="352"/>
      <c r="E8" s="352"/>
      <c r="F8" s="352"/>
      <c r="G8" s="352"/>
      <c r="H8" s="352"/>
      <c r="I8" s="352"/>
      <c r="J8" s="352"/>
      <c r="K8" s="352"/>
      <c r="L8" s="352"/>
      <c r="M8" s="352"/>
      <c r="N8" s="352"/>
      <c r="O8" s="353"/>
      <c r="P8" s="354" t="s">
        <v>27</v>
      </c>
      <c r="Q8" s="355"/>
    </row>
    <row r="9" spans="1:17" s="51" customFormat="1" ht="21.75" customHeight="1" x14ac:dyDescent="0.3">
      <c r="A9" s="156" t="s">
        <v>28</v>
      </c>
      <c r="B9" s="157" t="s">
        <v>9</v>
      </c>
      <c r="C9" s="157">
        <v>9</v>
      </c>
      <c r="D9" s="158">
        <v>5</v>
      </c>
      <c r="E9" s="121"/>
      <c r="F9" s="122"/>
      <c r="G9" s="163" t="s">
        <v>14</v>
      </c>
      <c r="H9" s="121"/>
      <c r="I9" s="123"/>
      <c r="J9" s="124"/>
      <c r="K9" s="121"/>
      <c r="L9" s="124"/>
      <c r="M9" s="159"/>
      <c r="N9" s="176" t="s">
        <v>106</v>
      </c>
      <c r="O9" s="160" t="s">
        <v>208</v>
      </c>
      <c r="P9" s="367"/>
      <c r="Q9" s="368"/>
    </row>
    <row r="10" spans="1:17" s="52" customFormat="1" ht="18.75" customHeight="1" thickBot="1" x14ac:dyDescent="0.3">
      <c r="A10" s="377" t="s">
        <v>68</v>
      </c>
      <c r="B10" s="378"/>
      <c r="C10" s="378"/>
      <c r="D10" s="379"/>
      <c r="E10" s="438" t="s">
        <v>69</v>
      </c>
      <c r="F10" s="439"/>
      <c r="G10" s="440"/>
      <c r="H10" s="380" t="s">
        <v>70</v>
      </c>
      <c r="I10" s="381"/>
      <c r="J10" s="382"/>
      <c r="K10" s="480" t="s">
        <v>71</v>
      </c>
      <c r="L10" s="481"/>
      <c r="M10" s="177" t="s">
        <v>103</v>
      </c>
      <c r="N10" s="177" t="s">
        <v>105</v>
      </c>
      <c r="O10" s="161" t="s">
        <v>104</v>
      </c>
      <c r="P10" s="369"/>
      <c r="Q10" s="370"/>
    </row>
    <row r="11" spans="1:17" s="52" customFormat="1" ht="24.75" customHeight="1" thickBot="1" x14ac:dyDescent="0.3">
      <c r="A11" s="484" t="s">
        <v>77</v>
      </c>
      <c r="B11" s="485"/>
      <c r="C11" s="485"/>
      <c r="D11" s="485"/>
      <c r="E11" s="485"/>
      <c r="F11" s="485"/>
      <c r="G11" s="485"/>
      <c r="H11" s="485"/>
      <c r="I11" s="485"/>
      <c r="J11" s="486"/>
      <c r="K11" s="162" t="s">
        <v>78</v>
      </c>
      <c r="L11" s="182"/>
      <c r="M11" s="482"/>
      <c r="N11" s="482"/>
      <c r="O11" s="483"/>
      <c r="P11" s="371"/>
      <c r="Q11" s="372"/>
    </row>
    <row r="12" spans="1:17" s="52" customFormat="1" ht="18" customHeight="1" x14ac:dyDescent="0.25">
      <c r="A12" s="102" t="s">
        <v>29</v>
      </c>
      <c r="B12" s="320" t="s">
        <v>112</v>
      </c>
      <c r="C12" s="321"/>
      <c r="D12" s="321"/>
      <c r="E12" s="321"/>
      <c r="F12" s="321"/>
      <c r="G12" s="321"/>
      <c r="H12" s="321"/>
      <c r="I12" s="321"/>
      <c r="J12" s="321"/>
      <c r="K12" s="321"/>
      <c r="L12" s="321"/>
      <c r="M12" s="322"/>
      <c r="N12" s="373" t="s">
        <v>30</v>
      </c>
      <c r="O12" s="353"/>
      <c r="P12" s="349"/>
      <c r="Q12" s="350"/>
    </row>
    <row r="13" spans="1:17" s="52" customFormat="1" ht="18" customHeight="1" x14ac:dyDescent="0.25">
      <c r="A13" s="72"/>
      <c r="B13" s="287" t="s">
        <v>150</v>
      </c>
      <c r="C13" s="288"/>
      <c r="D13" s="288"/>
      <c r="E13" s="289"/>
      <c r="F13" s="295" t="s">
        <v>136</v>
      </c>
      <c r="G13" s="296"/>
      <c r="H13" s="296"/>
      <c r="I13" s="296"/>
      <c r="J13" s="296"/>
      <c r="K13" s="296"/>
      <c r="L13" s="296"/>
      <c r="M13" s="297"/>
      <c r="N13" s="470">
        <v>7900</v>
      </c>
      <c r="O13" s="471"/>
      <c r="P13" s="283">
        <f t="shared" ref="P13" si="0">N13*A13</f>
        <v>0</v>
      </c>
      <c r="Q13" s="284"/>
    </row>
    <row r="14" spans="1:17" s="52" customFormat="1" ht="18" customHeight="1" x14ac:dyDescent="0.25">
      <c r="A14" s="54"/>
      <c r="B14" s="287" t="s">
        <v>173</v>
      </c>
      <c r="C14" s="288"/>
      <c r="D14" s="288"/>
      <c r="E14" s="289"/>
      <c r="F14" s="295" t="s">
        <v>172</v>
      </c>
      <c r="G14" s="296"/>
      <c r="H14" s="296"/>
      <c r="I14" s="296"/>
      <c r="J14" s="296"/>
      <c r="K14" s="296"/>
      <c r="L14" s="296"/>
      <c r="M14" s="297"/>
      <c r="N14" s="304">
        <v>5995</v>
      </c>
      <c r="O14" s="305"/>
      <c r="P14" s="283">
        <f t="shared" ref="P14:P17" si="1">N14*A14</f>
        <v>0</v>
      </c>
      <c r="Q14" s="284"/>
    </row>
    <row r="15" spans="1:17" s="52" customFormat="1" ht="18" customHeight="1" x14ac:dyDescent="0.25">
      <c r="A15" s="54"/>
      <c r="B15" s="287" t="s">
        <v>151</v>
      </c>
      <c r="C15" s="288"/>
      <c r="D15" s="288"/>
      <c r="E15" s="289"/>
      <c r="F15" s="295" t="s">
        <v>143</v>
      </c>
      <c r="G15" s="296"/>
      <c r="H15" s="296"/>
      <c r="I15" s="296"/>
      <c r="J15" s="296"/>
      <c r="K15" s="296"/>
      <c r="L15" s="296"/>
      <c r="M15" s="297"/>
      <c r="N15" s="304">
        <v>1300</v>
      </c>
      <c r="O15" s="305"/>
      <c r="P15" s="283">
        <f t="shared" si="1"/>
        <v>0</v>
      </c>
      <c r="Q15" s="284"/>
    </row>
    <row r="16" spans="1:17" s="52" customFormat="1" ht="18" customHeight="1" x14ac:dyDescent="0.25">
      <c r="A16" s="154"/>
      <c r="B16" s="287" t="s">
        <v>152</v>
      </c>
      <c r="C16" s="288"/>
      <c r="D16" s="288"/>
      <c r="E16" s="289"/>
      <c r="F16" s="467" t="s">
        <v>144</v>
      </c>
      <c r="G16" s="468"/>
      <c r="H16" s="468"/>
      <c r="I16" s="468"/>
      <c r="J16" s="468"/>
      <c r="K16" s="468"/>
      <c r="L16" s="468"/>
      <c r="M16" s="469"/>
      <c r="N16" s="470">
        <v>1795</v>
      </c>
      <c r="O16" s="471"/>
      <c r="P16" s="283">
        <f t="shared" si="1"/>
        <v>0</v>
      </c>
      <c r="Q16" s="284"/>
    </row>
    <row r="17" spans="1:17" s="52" customFormat="1" ht="18" customHeight="1" x14ac:dyDescent="0.25">
      <c r="A17" s="56"/>
      <c r="B17" s="287" t="s">
        <v>155</v>
      </c>
      <c r="C17" s="288"/>
      <c r="D17" s="288"/>
      <c r="E17" s="289"/>
      <c r="F17" s="467" t="s">
        <v>145</v>
      </c>
      <c r="G17" s="468"/>
      <c r="H17" s="468"/>
      <c r="I17" s="468"/>
      <c r="J17" s="468"/>
      <c r="K17" s="468"/>
      <c r="L17" s="468"/>
      <c r="M17" s="469"/>
      <c r="N17" s="472">
        <v>1300</v>
      </c>
      <c r="O17" s="473"/>
      <c r="P17" s="283">
        <f t="shared" si="1"/>
        <v>0</v>
      </c>
      <c r="Q17" s="284"/>
    </row>
    <row r="18" spans="1:17" s="52" customFormat="1" ht="18" customHeight="1" x14ac:dyDescent="0.25">
      <c r="A18" s="56"/>
      <c r="B18" s="287">
        <v>632217</v>
      </c>
      <c r="C18" s="288"/>
      <c r="D18" s="288"/>
      <c r="E18" s="289"/>
      <c r="F18" s="467" t="s">
        <v>212</v>
      </c>
      <c r="G18" s="468"/>
      <c r="H18" s="468"/>
      <c r="I18" s="468"/>
      <c r="J18" s="468"/>
      <c r="K18" s="468"/>
      <c r="L18" s="468"/>
      <c r="M18" s="469"/>
      <c r="N18" s="472">
        <v>895</v>
      </c>
      <c r="O18" s="473"/>
      <c r="P18" s="283">
        <f t="shared" ref="P18" si="2">N18*A18</f>
        <v>0</v>
      </c>
      <c r="Q18" s="284"/>
    </row>
    <row r="19" spans="1:17" s="52" customFormat="1" ht="18" customHeight="1" thickBot="1" x14ac:dyDescent="0.3">
      <c r="A19" s="474" t="s">
        <v>125</v>
      </c>
      <c r="B19" s="475"/>
      <c r="C19" s="475"/>
      <c r="D19" s="475"/>
      <c r="E19" s="475"/>
      <c r="F19" s="476"/>
      <c r="G19" s="477"/>
      <c r="H19" s="478"/>
      <c r="I19" s="478"/>
      <c r="J19" s="478"/>
      <c r="K19" s="478"/>
      <c r="L19" s="478"/>
      <c r="M19" s="478"/>
      <c r="N19" s="478"/>
      <c r="O19" s="478"/>
      <c r="P19" s="478"/>
      <c r="Q19" s="479"/>
    </row>
    <row r="20" spans="1:17" s="52" customFormat="1" ht="18" customHeight="1" x14ac:dyDescent="0.25">
      <c r="A20" s="102" t="s">
        <v>29</v>
      </c>
      <c r="B20" s="320" t="s">
        <v>163</v>
      </c>
      <c r="C20" s="321"/>
      <c r="D20" s="321"/>
      <c r="E20" s="321"/>
      <c r="F20" s="321"/>
      <c r="G20" s="321"/>
      <c r="H20" s="321"/>
      <c r="I20" s="321"/>
      <c r="J20" s="321"/>
      <c r="K20" s="321"/>
      <c r="L20" s="321"/>
      <c r="M20" s="322"/>
      <c r="N20" s="373" t="s">
        <v>30</v>
      </c>
      <c r="O20" s="353"/>
      <c r="P20" s="349"/>
      <c r="Q20" s="350"/>
    </row>
    <row r="21" spans="1:17" s="52" customFormat="1" ht="18" customHeight="1" x14ac:dyDescent="0.25">
      <c r="A21" s="72"/>
      <c r="B21" s="287" t="s">
        <v>213</v>
      </c>
      <c r="C21" s="288"/>
      <c r="D21" s="288"/>
      <c r="E21" s="289"/>
      <c r="F21" s="295" t="s">
        <v>214</v>
      </c>
      <c r="G21" s="296"/>
      <c r="H21" s="296"/>
      <c r="I21" s="296"/>
      <c r="J21" s="296"/>
      <c r="K21" s="296"/>
      <c r="L21" s="296"/>
      <c r="M21" s="297"/>
      <c r="N21" s="285" t="s">
        <v>55</v>
      </c>
      <c r="O21" s="286"/>
      <c r="P21" s="283"/>
      <c r="Q21" s="284"/>
    </row>
    <row r="22" spans="1:17" s="52" customFormat="1" ht="18" customHeight="1" x14ac:dyDescent="0.25">
      <c r="A22" s="72"/>
      <c r="B22" s="287">
        <v>740085</v>
      </c>
      <c r="C22" s="288"/>
      <c r="D22" s="288"/>
      <c r="E22" s="289"/>
      <c r="F22" s="295" t="s">
        <v>215</v>
      </c>
      <c r="G22" s="296"/>
      <c r="H22" s="296"/>
      <c r="I22" s="296"/>
      <c r="J22" s="296"/>
      <c r="K22" s="296"/>
      <c r="L22" s="296"/>
      <c r="M22" s="297"/>
      <c r="N22" s="304">
        <v>295</v>
      </c>
      <c r="O22" s="305"/>
      <c r="P22" s="283">
        <f>N22*A22</f>
        <v>0</v>
      </c>
      <c r="Q22" s="284"/>
    </row>
    <row r="23" spans="1:17" s="52" customFormat="1" ht="18" customHeight="1" thickBot="1" x14ac:dyDescent="0.3">
      <c r="A23" s="54"/>
      <c r="B23" s="287">
        <v>631980</v>
      </c>
      <c r="C23" s="288"/>
      <c r="D23" s="288"/>
      <c r="E23" s="289"/>
      <c r="F23" s="295" t="s">
        <v>164</v>
      </c>
      <c r="G23" s="296"/>
      <c r="H23" s="296"/>
      <c r="I23" s="296"/>
      <c r="J23" s="296"/>
      <c r="K23" s="296"/>
      <c r="L23" s="296"/>
      <c r="M23" s="297"/>
      <c r="N23" s="304">
        <v>995</v>
      </c>
      <c r="O23" s="305"/>
      <c r="P23" s="283">
        <f>N23*A23</f>
        <v>0</v>
      </c>
      <c r="Q23" s="284"/>
    </row>
    <row r="24" spans="1:17" s="50" customFormat="1" ht="17.25" customHeight="1" x14ac:dyDescent="0.3">
      <c r="A24" s="173" t="s">
        <v>29</v>
      </c>
      <c r="B24" s="309" t="s">
        <v>107</v>
      </c>
      <c r="C24" s="310"/>
      <c r="D24" s="310"/>
      <c r="E24" s="310"/>
      <c r="F24" s="310"/>
      <c r="G24" s="310"/>
      <c r="H24" s="310"/>
      <c r="I24" s="310"/>
      <c r="J24" s="310"/>
      <c r="K24" s="310"/>
      <c r="L24" s="311"/>
      <c r="M24" s="373" t="s">
        <v>30</v>
      </c>
      <c r="N24" s="352"/>
      <c r="O24" s="311"/>
      <c r="P24" s="349"/>
      <c r="Q24" s="350"/>
    </row>
    <row r="25" spans="1:17" ht="17.25" customHeight="1" x14ac:dyDescent="0.25">
      <c r="A25" s="152"/>
      <c r="B25" s="413" t="s">
        <v>98</v>
      </c>
      <c r="C25" s="414"/>
      <c r="D25" s="414"/>
      <c r="E25" s="415"/>
      <c r="F25" s="298" t="s">
        <v>91</v>
      </c>
      <c r="G25" s="299"/>
      <c r="H25" s="299"/>
      <c r="I25" s="299"/>
      <c r="J25" s="299"/>
      <c r="K25" s="299"/>
      <c r="L25" s="300"/>
      <c r="M25" s="306" t="s">
        <v>55</v>
      </c>
      <c r="N25" s="307"/>
      <c r="O25" s="308"/>
      <c r="P25" s="312"/>
      <c r="Q25" s="313"/>
    </row>
    <row r="26" spans="1:17" ht="17.25" customHeight="1" x14ac:dyDescent="0.25">
      <c r="A26" s="153"/>
      <c r="B26" s="413" t="s">
        <v>99</v>
      </c>
      <c r="C26" s="414"/>
      <c r="D26" s="414"/>
      <c r="E26" s="415"/>
      <c r="F26" s="298" t="s">
        <v>56</v>
      </c>
      <c r="G26" s="299"/>
      <c r="H26" s="299"/>
      <c r="I26" s="299"/>
      <c r="J26" s="299"/>
      <c r="K26" s="299"/>
      <c r="L26" s="300"/>
      <c r="M26" s="464">
        <v>7450</v>
      </c>
      <c r="N26" s="465"/>
      <c r="O26" s="466"/>
      <c r="P26" s="312">
        <f t="shared" ref="P26:P31" si="3">M26*A26</f>
        <v>0</v>
      </c>
      <c r="Q26" s="313"/>
    </row>
    <row r="27" spans="1:17" ht="17.25" customHeight="1" x14ac:dyDescent="0.25">
      <c r="A27" s="152"/>
      <c r="B27" s="413" t="s">
        <v>100</v>
      </c>
      <c r="C27" s="414"/>
      <c r="D27" s="414"/>
      <c r="E27" s="415"/>
      <c r="F27" s="298" t="s">
        <v>92</v>
      </c>
      <c r="G27" s="299"/>
      <c r="H27" s="299"/>
      <c r="I27" s="299"/>
      <c r="J27" s="299"/>
      <c r="K27" s="299"/>
      <c r="L27" s="300"/>
      <c r="M27" s="464">
        <v>7450</v>
      </c>
      <c r="N27" s="465"/>
      <c r="O27" s="466"/>
      <c r="P27" s="312">
        <f t="shared" si="3"/>
        <v>0</v>
      </c>
      <c r="Q27" s="313"/>
    </row>
    <row r="28" spans="1:17" s="50" customFormat="1" ht="17.25" customHeight="1" x14ac:dyDescent="0.3">
      <c r="A28" s="120"/>
      <c r="B28" s="301" t="s">
        <v>18</v>
      </c>
      <c r="C28" s="302"/>
      <c r="D28" s="302"/>
      <c r="E28" s="303"/>
      <c r="F28" s="295" t="s">
        <v>93</v>
      </c>
      <c r="G28" s="296"/>
      <c r="H28" s="296"/>
      <c r="I28" s="296"/>
      <c r="J28" s="296"/>
      <c r="K28" s="296"/>
      <c r="L28" s="297"/>
      <c r="M28" s="292">
        <v>13450</v>
      </c>
      <c r="N28" s="293"/>
      <c r="O28" s="294"/>
      <c r="P28" s="290">
        <f t="shared" si="3"/>
        <v>0</v>
      </c>
      <c r="Q28" s="291"/>
    </row>
    <row r="29" spans="1:17" ht="17.25" customHeight="1" x14ac:dyDescent="0.25">
      <c r="A29" s="150"/>
      <c r="B29" s="301" t="s">
        <v>19</v>
      </c>
      <c r="C29" s="302"/>
      <c r="D29" s="302"/>
      <c r="E29" s="303"/>
      <c r="F29" s="295" t="s">
        <v>94</v>
      </c>
      <c r="G29" s="296"/>
      <c r="H29" s="296"/>
      <c r="I29" s="296"/>
      <c r="J29" s="296"/>
      <c r="K29" s="296"/>
      <c r="L29" s="297"/>
      <c r="M29" s="458">
        <v>23995</v>
      </c>
      <c r="N29" s="459"/>
      <c r="O29" s="294"/>
      <c r="P29" s="290">
        <f t="shared" si="3"/>
        <v>0</v>
      </c>
      <c r="Q29" s="291"/>
    </row>
    <row r="30" spans="1:17" ht="17.25" customHeight="1" x14ac:dyDescent="0.25">
      <c r="A30" s="120"/>
      <c r="B30" s="301" t="s">
        <v>199</v>
      </c>
      <c r="C30" s="302"/>
      <c r="D30" s="302"/>
      <c r="E30" s="303"/>
      <c r="F30" s="295" t="s">
        <v>200</v>
      </c>
      <c r="G30" s="296"/>
      <c r="H30" s="296"/>
      <c r="I30" s="296"/>
      <c r="J30" s="296"/>
      <c r="K30" s="296"/>
      <c r="L30" s="297"/>
      <c r="M30" s="458">
        <v>29995</v>
      </c>
      <c r="N30" s="459"/>
      <c r="O30" s="294"/>
      <c r="P30" s="290">
        <f t="shared" si="3"/>
        <v>0</v>
      </c>
      <c r="Q30" s="291"/>
    </row>
    <row r="31" spans="1:17" ht="17.25" customHeight="1" thickBot="1" x14ac:dyDescent="0.3">
      <c r="A31" s="120"/>
      <c r="B31" s="301" t="s">
        <v>109</v>
      </c>
      <c r="C31" s="302"/>
      <c r="D31" s="302"/>
      <c r="E31" s="303"/>
      <c r="F31" s="295" t="s">
        <v>110</v>
      </c>
      <c r="G31" s="296"/>
      <c r="H31" s="296"/>
      <c r="I31" s="296"/>
      <c r="J31" s="296"/>
      <c r="K31" s="296"/>
      <c r="L31" s="297"/>
      <c r="M31" s="292">
        <v>58500</v>
      </c>
      <c r="N31" s="293"/>
      <c r="O31" s="294"/>
      <c r="P31" s="290">
        <f t="shared" si="3"/>
        <v>0</v>
      </c>
      <c r="Q31" s="291"/>
    </row>
    <row r="32" spans="1:17" ht="17.25" customHeight="1" x14ac:dyDescent="0.25">
      <c r="A32" s="173" t="s">
        <v>29</v>
      </c>
      <c r="B32" s="309" t="s">
        <v>108</v>
      </c>
      <c r="C32" s="310"/>
      <c r="D32" s="310"/>
      <c r="E32" s="310"/>
      <c r="F32" s="310"/>
      <c r="G32" s="310"/>
      <c r="H32" s="310"/>
      <c r="I32" s="310"/>
      <c r="J32" s="310"/>
      <c r="K32" s="310"/>
      <c r="L32" s="311"/>
      <c r="M32" s="373" t="s">
        <v>30</v>
      </c>
      <c r="N32" s="352"/>
      <c r="O32" s="311"/>
      <c r="P32" s="349"/>
      <c r="Q32" s="350"/>
    </row>
    <row r="33" spans="1:17" ht="17.25" customHeight="1" x14ac:dyDescent="0.25">
      <c r="A33" s="152"/>
      <c r="B33" s="413" t="s">
        <v>124</v>
      </c>
      <c r="C33" s="414"/>
      <c r="D33" s="414"/>
      <c r="E33" s="415"/>
      <c r="F33" s="298" t="s">
        <v>95</v>
      </c>
      <c r="G33" s="299"/>
      <c r="H33" s="299"/>
      <c r="I33" s="299"/>
      <c r="J33" s="299"/>
      <c r="K33" s="299"/>
      <c r="L33" s="300"/>
      <c r="M33" s="306" t="s">
        <v>55</v>
      </c>
      <c r="N33" s="307"/>
      <c r="O33" s="308"/>
      <c r="P33" s="312"/>
      <c r="Q33" s="313"/>
    </row>
    <row r="34" spans="1:17" ht="17.25" customHeight="1" x14ac:dyDescent="0.25">
      <c r="A34" s="120"/>
      <c r="B34" s="301" t="s">
        <v>18</v>
      </c>
      <c r="C34" s="302"/>
      <c r="D34" s="302"/>
      <c r="E34" s="303"/>
      <c r="F34" s="295" t="s">
        <v>93</v>
      </c>
      <c r="G34" s="296"/>
      <c r="H34" s="296"/>
      <c r="I34" s="296"/>
      <c r="J34" s="296"/>
      <c r="K34" s="296"/>
      <c r="L34" s="297"/>
      <c r="M34" s="292">
        <v>7495</v>
      </c>
      <c r="N34" s="293"/>
      <c r="O34" s="294"/>
      <c r="P34" s="290">
        <f>M34*A34</f>
        <v>0</v>
      </c>
      <c r="Q34" s="291"/>
    </row>
    <row r="35" spans="1:17" ht="17.25" customHeight="1" x14ac:dyDescent="0.25">
      <c r="A35" s="120"/>
      <c r="B35" s="301" t="s">
        <v>19</v>
      </c>
      <c r="C35" s="302"/>
      <c r="D35" s="302"/>
      <c r="E35" s="303"/>
      <c r="F35" s="295" t="s">
        <v>94</v>
      </c>
      <c r="G35" s="296"/>
      <c r="H35" s="296"/>
      <c r="I35" s="296"/>
      <c r="J35" s="296"/>
      <c r="K35" s="296"/>
      <c r="L35" s="297"/>
      <c r="M35" s="458">
        <v>17995</v>
      </c>
      <c r="N35" s="459"/>
      <c r="O35" s="294"/>
      <c r="P35" s="290">
        <f>M35*A35</f>
        <v>0</v>
      </c>
      <c r="Q35" s="291"/>
    </row>
    <row r="36" spans="1:17" ht="17.25" customHeight="1" x14ac:dyDescent="0.25">
      <c r="A36" s="120"/>
      <c r="B36" s="301" t="s">
        <v>199</v>
      </c>
      <c r="C36" s="302"/>
      <c r="D36" s="302"/>
      <c r="E36" s="303"/>
      <c r="F36" s="295" t="s">
        <v>200</v>
      </c>
      <c r="G36" s="296"/>
      <c r="H36" s="296"/>
      <c r="I36" s="296"/>
      <c r="J36" s="296"/>
      <c r="K36" s="296"/>
      <c r="L36" s="297"/>
      <c r="M36" s="458">
        <v>23995</v>
      </c>
      <c r="N36" s="459"/>
      <c r="O36" s="294"/>
      <c r="P36" s="290">
        <f>M36*A36</f>
        <v>0</v>
      </c>
      <c r="Q36" s="291"/>
    </row>
    <row r="37" spans="1:17" ht="17.25" customHeight="1" x14ac:dyDescent="0.25">
      <c r="A37" s="120"/>
      <c r="B37" s="301" t="s">
        <v>109</v>
      </c>
      <c r="C37" s="302"/>
      <c r="D37" s="302"/>
      <c r="E37" s="303"/>
      <c r="F37" s="295" t="s">
        <v>110</v>
      </c>
      <c r="G37" s="296"/>
      <c r="H37" s="296"/>
      <c r="I37" s="296"/>
      <c r="J37" s="296"/>
      <c r="K37" s="296"/>
      <c r="L37" s="297"/>
      <c r="M37" s="292">
        <v>50900</v>
      </c>
      <c r="N37" s="293"/>
      <c r="O37" s="294"/>
      <c r="P37" s="290">
        <f>M37*A37</f>
        <v>0</v>
      </c>
      <c r="Q37" s="291"/>
    </row>
    <row r="38" spans="1:17" ht="17.25" customHeight="1" thickBot="1" x14ac:dyDescent="0.3">
      <c r="A38" s="489" t="s">
        <v>114</v>
      </c>
      <c r="B38" s="490"/>
      <c r="C38" s="490"/>
      <c r="D38" s="490"/>
      <c r="E38" s="490"/>
      <c r="F38" s="490"/>
      <c r="G38" s="491"/>
      <c r="H38" s="187" t="s">
        <v>115</v>
      </c>
      <c r="I38" s="183" t="s">
        <v>116</v>
      </c>
      <c r="J38" s="184" t="s">
        <v>117</v>
      </c>
      <c r="K38" s="280"/>
      <c r="L38" s="281"/>
      <c r="M38" s="281"/>
      <c r="N38" s="281"/>
      <c r="O38" s="281"/>
      <c r="P38" s="281"/>
      <c r="Q38" s="282"/>
    </row>
    <row r="39" spans="1:17" ht="17.25" customHeight="1" x14ac:dyDescent="0.25">
      <c r="A39" s="102" t="s">
        <v>29</v>
      </c>
      <c r="B39" s="487" t="s">
        <v>89</v>
      </c>
      <c r="C39" s="488"/>
      <c r="D39" s="488"/>
      <c r="E39" s="488"/>
      <c r="F39" s="488"/>
      <c r="G39" s="488"/>
      <c r="H39" s="321"/>
      <c r="I39" s="321"/>
      <c r="J39" s="321"/>
      <c r="K39" s="321"/>
      <c r="L39" s="322"/>
      <c r="M39" s="373" t="s">
        <v>30</v>
      </c>
      <c r="N39" s="352"/>
      <c r="O39" s="311"/>
      <c r="P39" s="349"/>
      <c r="Q39" s="350"/>
    </row>
    <row r="40" spans="1:17" ht="17.25" customHeight="1" x14ac:dyDescent="0.25">
      <c r="A40" s="56"/>
      <c r="B40" s="301" t="s">
        <v>111</v>
      </c>
      <c r="C40" s="302"/>
      <c r="D40" s="302"/>
      <c r="E40" s="303"/>
      <c r="F40" s="295" t="s">
        <v>75</v>
      </c>
      <c r="G40" s="325"/>
      <c r="H40" s="325"/>
      <c r="I40" s="325"/>
      <c r="J40" s="325"/>
      <c r="K40" s="325"/>
      <c r="L40" s="326"/>
      <c r="M40" s="306" t="s">
        <v>55</v>
      </c>
      <c r="N40" s="307"/>
      <c r="O40" s="308"/>
      <c r="P40" s="290"/>
      <c r="Q40" s="291"/>
    </row>
    <row r="41" spans="1:17" ht="17.25" customHeight="1" x14ac:dyDescent="0.25">
      <c r="A41" s="154"/>
      <c r="B41" s="301" t="s">
        <v>159</v>
      </c>
      <c r="C41" s="302"/>
      <c r="D41" s="302"/>
      <c r="E41" s="303"/>
      <c r="F41" s="295" t="s">
        <v>177</v>
      </c>
      <c r="G41" s="325"/>
      <c r="H41" s="325"/>
      <c r="I41" s="325"/>
      <c r="J41" s="325"/>
      <c r="K41" s="325"/>
      <c r="L41" s="326"/>
      <c r="M41" s="331">
        <v>850</v>
      </c>
      <c r="N41" s="332"/>
      <c r="O41" s="333"/>
      <c r="P41" s="278">
        <f t="shared" ref="P41:P46" si="4">M41*A41</f>
        <v>0</v>
      </c>
      <c r="Q41" s="279"/>
    </row>
    <row r="42" spans="1:17" ht="17.25" customHeight="1" x14ac:dyDescent="0.25">
      <c r="A42" s="72"/>
      <c r="B42" s="314">
        <v>28430</v>
      </c>
      <c r="C42" s="323"/>
      <c r="D42" s="323"/>
      <c r="E42" s="324"/>
      <c r="F42" s="295" t="s">
        <v>178</v>
      </c>
      <c r="G42" s="296"/>
      <c r="H42" s="296"/>
      <c r="I42" s="296"/>
      <c r="J42" s="296"/>
      <c r="K42" s="296"/>
      <c r="L42" s="297"/>
      <c r="M42" s="331">
        <v>895</v>
      </c>
      <c r="N42" s="332"/>
      <c r="O42" s="333"/>
      <c r="P42" s="278">
        <f t="shared" si="4"/>
        <v>0</v>
      </c>
      <c r="Q42" s="279"/>
    </row>
    <row r="43" spans="1:17" ht="17.25" customHeight="1" x14ac:dyDescent="0.25">
      <c r="A43" s="72"/>
      <c r="B43" s="314">
        <v>28439</v>
      </c>
      <c r="C43" s="323"/>
      <c r="D43" s="323"/>
      <c r="E43" s="324"/>
      <c r="F43" s="295" t="s">
        <v>180</v>
      </c>
      <c r="G43" s="296"/>
      <c r="H43" s="296"/>
      <c r="I43" s="296"/>
      <c r="J43" s="296"/>
      <c r="K43" s="296"/>
      <c r="L43" s="297"/>
      <c r="M43" s="331">
        <v>1495</v>
      </c>
      <c r="N43" s="332"/>
      <c r="O43" s="333"/>
      <c r="P43" s="278">
        <f t="shared" si="4"/>
        <v>0</v>
      </c>
      <c r="Q43" s="279"/>
    </row>
    <row r="44" spans="1:17" ht="17.25" customHeight="1" x14ac:dyDescent="0.25">
      <c r="A44" s="211"/>
      <c r="B44" s="314" t="s">
        <v>96</v>
      </c>
      <c r="C44" s="323"/>
      <c r="D44" s="323"/>
      <c r="E44" s="324"/>
      <c r="F44" s="334" t="s">
        <v>88</v>
      </c>
      <c r="G44" s="335"/>
      <c r="H44" s="335"/>
      <c r="I44" s="335"/>
      <c r="J44" s="335"/>
      <c r="K44" s="335"/>
      <c r="L44" s="336"/>
      <c r="M44" s="331">
        <v>295</v>
      </c>
      <c r="N44" s="332"/>
      <c r="O44" s="333"/>
      <c r="P44" s="278">
        <f t="shared" si="4"/>
        <v>0</v>
      </c>
      <c r="Q44" s="279"/>
    </row>
    <row r="45" spans="1:17" ht="17.25" customHeight="1" x14ac:dyDescent="0.25">
      <c r="A45" s="224"/>
      <c r="B45" s="301" t="s">
        <v>204</v>
      </c>
      <c r="C45" s="302"/>
      <c r="D45" s="302"/>
      <c r="E45" s="303"/>
      <c r="F45" s="295" t="s">
        <v>160</v>
      </c>
      <c r="G45" s="296"/>
      <c r="H45" s="296"/>
      <c r="I45" s="296"/>
      <c r="J45" s="296"/>
      <c r="K45" s="296"/>
      <c r="L45" s="297"/>
      <c r="M45" s="331">
        <v>1995</v>
      </c>
      <c r="N45" s="332"/>
      <c r="O45" s="333"/>
      <c r="P45" s="278">
        <f t="shared" si="4"/>
        <v>0</v>
      </c>
      <c r="Q45" s="279"/>
    </row>
    <row r="46" spans="1:17" ht="17.25" customHeight="1" thickBot="1" x14ac:dyDescent="0.3">
      <c r="A46" s="224"/>
      <c r="B46" s="301" t="s">
        <v>161</v>
      </c>
      <c r="C46" s="302"/>
      <c r="D46" s="302"/>
      <c r="E46" s="303"/>
      <c r="F46" s="295" t="s">
        <v>176</v>
      </c>
      <c r="G46" s="296"/>
      <c r="H46" s="296"/>
      <c r="I46" s="296"/>
      <c r="J46" s="296"/>
      <c r="K46" s="296"/>
      <c r="L46" s="297"/>
      <c r="M46" s="331">
        <v>2695</v>
      </c>
      <c r="N46" s="332"/>
      <c r="O46" s="333"/>
      <c r="P46" s="278">
        <f t="shared" si="4"/>
        <v>0</v>
      </c>
      <c r="Q46" s="279"/>
    </row>
    <row r="47" spans="1:17" ht="17.25" customHeight="1" x14ac:dyDescent="0.25">
      <c r="A47" s="173" t="s">
        <v>29</v>
      </c>
      <c r="B47" s="320" t="s">
        <v>90</v>
      </c>
      <c r="C47" s="321"/>
      <c r="D47" s="321"/>
      <c r="E47" s="321"/>
      <c r="F47" s="321"/>
      <c r="G47" s="321"/>
      <c r="H47" s="321"/>
      <c r="I47" s="321"/>
      <c r="J47" s="321"/>
      <c r="K47" s="321"/>
      <c r="L47" s="322"/>
      <c r="M47" s="373" t="s">
        <v>30</v>
      </c>
      <c r="N47" s="352"/>
      <c r="O47" s="311"/>
      <c r="P47" s="349"/>
      <c r="Q47" s="350"/>
    </row>
    <row r="48" spans="1:17" ht="17.25" customHeight="1" x14ac:dyDescent="0.25">
      <c r="A48" s="148"/>
      <c r="B48" s="301" t="s">
        <v>153</v>
      </c>
      <c r="C48" s="302"/>
      <c r="D48" s="302"/>
      <c r="E48" s="303"/>
      <c r="F48" s="295" t="s">
        <v>83</v>
      </c>
      <c r="G48" s="296"/>
      <c r="H48" s="296"/>
      <c r="I48" s="296"/>
      <c r="J48" s="296"/>
      <c r="K48" s="296"/>
      <c r="L48" s="297"/>
      <c r="M48" s="337">
        <v>295</v>
      </c>
      <c r="N48" s="338"/>
      <c r="O48" s="338"/>
      <c r="P48" s="290">
        <f>M48*A48</f>
        <v>0</v>
      </c>
      <c r="Q48" s="291"/>
    </row>
    <row r="49" spans="1:17" ht="17.25" customHeight="1" x14ac:dyDescent="0.25">
      <c r="A49" s="148"/>
      <c r="B49" s="301" t="s">
        <v>154</v>
      </c>
      <c r="C49" s="302"/>
      <c r="D49" s="302"/>
      <c r="E49" s="303"/>
      <c r="F49" s="295" t="s">
        <v>84</v>
      </c>
      <c r="G49" s="296"/>
      <c r="H49" s="296"/>
      <c r="I49" s="296"/>
      <c r="J49" s="296"/>
      <c r="K49" s="296"/>
      <c r="L49" s="297"/>
      <c r="M49" s="337">
        <v>295</v>
      </c>
      <c r="N49" s="338"/>
      <c r="O49" s="338"/>
      <c r="P49" s="290">
        <f>M49*A49</f>
        <v>0</v>
      </c>
      <c r="Q49" s="291"/>
    </row>
    <row r="50" spans="1:17" ht="17.25" customHeight="1" x14ac:dyDescent="0.25">
      <c r="A50" s="54"/>
      <c r="B50" s="314" t="s">
        <v>101</v>
      </c>
      <c r="C50" s="315"/>
      <c r="D50" s="315"/>
      <c r="E50" s="316"/>
      <c r="F50" s="317" t="s">
        <v>85</v>
      </c>
      <c r="G50" s="318"/>
      <c r="H50" s="318"/>
      <c r="I50" s="318"/>
      <c r="J50" s="318"/>
      <c r="K50" s="318"/>
      <c r="L50" s="319"/>
      <c r="M50" s="337">
        <v>1895</v>
      </c>
      <c r="N50" s="338"/>
      <c r="O50" s="338"/>
      <c r="P50" s="290">
        <f>M50*A50</f>
        <v>0</v>
      </c>
      <c r="Q50" s="291"/>
    </row>
    <row r="51" spans="1:17" ht="17.25" customHeight="1" thickBot="1" x14ac:dyDescent="0.3">
      <c r="A51" s="55"/>
      <c r="B51" s="339" t="s">
        <v>102</v>
      </c>
      <c r="C51" s="340"/>
      <c r="D51" s="340"/>
      <c r="E51" s="341"/>
      <c r="F51" s="275" t="s">
        <v>86</v>
      </c>
      <c r="G51" s="276"/>
      <c r="H51" s="276"/>
      <c r="I51" s="276"/>
      <c r="J51" s="276"/>
      <c r="K51" s="276"/>
      <c r="L51" s="277"/>
      <c r="M51" s="402">
        <v>2450</v>
      </c>
      <c r="N51" s="403"/>
      <c r="O51" s="403"/>
      <c r="P51" s="386">
        <f>M51*A51</f>
        <v>0</v>
      </c>
      <c r="Q51" s="387"/>
    </row>
    <row r="52" spans="1:17" ht="31.95" customHeight="1" x14ac:dyDescent="0.25">
      <c r="A52" s="174" t="s">
        <v>29</v>
      </c>
      <c r="B52" s="320" t="s">
        <v>197</v>
      </c>
      <c r="C52" s="321"/>
      <c r="D52" s="321"/>
      <c r="E52" s="321"/>
      <c r="F52" s="321"/>
      <c r="G52" s="321"/>
      <c r="H52" s="321"/>
      <c r="I52" s="321"/>
      <c r="J52" s="321"/>
      <c r="K52" s="321"/>
      <c r="L52" s="322"/>
      <c r="M52" s="327" t="s">
        <v>30</v>
      </c>
      <c r="N52" s="328"/>
      <c r="O52" s="328"/>
      <c r="P52" s="349"/>
      <c r="Q52" s="350"/>
    </row>
    <row r="53" spans="1:17" ht="18.600000000000001" customHeight="1" x14ac:dyDescent="0.25">
      <c r="A53" s="72"/>
      <c r="B53" s="314"/>
      <c r="C53" s="323"/>
      <c r="D53" s="323"/>
      <c r="E53" s="324"/>
      <c r="F53" s="295" t="s">
        <v>156</v>
      </c>
      <c r="G53" s="325"/>
      <c r="H53" s="325"/>
      <c r="I53" s="325"/>
      <c r="J53" s="325"/>
      <c r="K53" s="325"/>
      <c r="L53" s="326"/>
      <c r="M53" s="506" t="s">
        <v>55</v>
      </c>
      <c r="N53" s="507"/>
      <c r="O53" s="508"/>
      <c r="P53" s="509"/>
      <c r="Q53" s="510"/>
    </row>
    <row r="54" spans="1:17" ht="17.25" customHeight="1" thickBot="1" x14ac:dyDescent="0.3">
      <c r="A54" s="221"/>
      <c r="B54" s="314" t="s">
        <v>31</v>
      </c>
      <c r="C54" s="323"/>
      <c r="D54" s="323"/>
      <c r="E54" s="324"/>
      <c r="F54" s="295" t="s">
        <v>157</v>
      </c>
      <c r="G54" s="325"/>
      <c r="H54" s="325"/>
      <c r="I54" s="325"/>
      <c r="J54" s="325"/>
      <c r="K54" s="325"/>
      <c r="L54" s="326"/>
      <c r="M54" s="329">
        <f>650*4</f>
        <v>2600</v>
      </c>
      <c r="N54" s="330"/>
      <c r="O54" s="330"/>
      <c r="P54" s="504">
        <f>M54*A54</f>
        <v>0</v>
      </c>
      <c r="Q54" s="505"/>
    </row>
    <row r="55" spans="1:17" s="50" customFormat="1" ht="31.2" customHeight="1" x14ac:dyDescent="0.3">
      <c r="A55" s="174" t="s">
        <v>29</v>
      </c>
      <c r="B55" s="320" t="s">
        <v>171</v>
      </c>
      <c r="C55" s="321"/>
      <c r="D55" s="321"/>
      <c r="E55" s="321"/>
      <c r="F55" s="321"/>
      <c r="G55" s="321"/>
      <c r="H55" s="321"/>
      <c r="I55" s="321"/>
      <c r="J55" s="321"/>
      <c r="K55" s="321"/>
      <c r="L55" s="322"/>
      <c r="M55" s="373" t="s">
        <v>30</v>
      </c>
      <c r="N55" s="352"/>
      <c r="O55" s="311"/>
      <c r="P55" s="349"/>
      <c r="Q55" s="350"/>
    </row>
    <row r="56" spans="1:17" ht="17.25" customHeight="1" x14ac:dyDescent="0.25">
      <c r="A56" s="53"/>
      <c r="B56" s="287">
        <v>520090</v>
      </c>
      <c r="C56" s="460"/>
      <c r="D56" s="460"/>
      <c r="E56" s="461"/>
      <c r="F56" s="295" t="s">
        <v>169</v>
      </c>
      <c r="G56" s="325"/>
      <c r="H56" s="325"/>
      <c r="I56" s="325"/>
      <c r="J56" s="325"/>
      <c r="K56" s="325"/>
      <c r="L56" s="326"/>
      <c r="M56" s="292" t="s">
        <v>55</v>
      </c>
      <c r="N56" s="293"/>
      <c r="O56" s="294"/>
      <c r="P56" s="495" t="s">
        <v>32</v>
      </c>
      <c r="Q56" s="496"/>
    </row>
    <row r="57" spans="1:17" ht="17.25" customHeight="1" x14ac:dyDescent="0.25">
      <c r="A57" s="53"/>
      <c r="B57" s="287">
        <v>520086</v>
      </c>
      <c r="C57" s="460"/>
      <c r="D57" s="460"/>
      <c r="E57" s="461"/>
      <c r="F57" s="295" t="s">
        <v>170</v>
      </c>
      <c r="G57" s="325"/>
      <c r="H57" s="325"/>
      <c r="I57" s="325"/>
      <c r="J57" s="325"/>
      <c r="K57" s="325"/>
      <c r="L57" s="326"/>
      <c r="M57" s="292" t="s">
        <v>55</v>
      </c>
      <c r="N57" s="293"/>
      <c r="O57" s="294"/>
      <c r="P57" s="495" t="s">
        <v>32</v>
      </c>
      <c r="Q57" s="496"/>
    </row>
    <row r="58" spans="1:17" ht="17.25" customHeight="1" thickBot="1" x14ac:dyDescent="0.3">
      <c r="A58" s="229"/>
      <c r="B58" s="287">
        <v>520087</v>
      </c>
      <c r="C58" s="460"/>
      <c r="D58" s="460"/>
      <c r="E58" s="461"/>
      <c r="F58" s="295" t="s">
        <v>179</v>
      </c>
      <c r="G58" s="325"/>
      <c r="H58" s="325"/>
      <c r="I58" s="325"/>
      <c r="J58" s="325"/>
      <c r="K58" s="325"/>
      <c r="L58" s="326"/>
      <c r="M58" s="292" t="s">
        <v>55</v>
      </c>
      <c r="N58" s="293"/>
      <c r="O58" s="294"/>
      <c r="P58" s="495" t="s">
        <v>32</v>
      </c>
      <c r="Q58" s="496"/>
    </row>
    <row r="59" spans="1:17" ht="17.25" customHeight="1" x14ac:dyDescent="0.25">
      <c r="A59" s="220" t="s">
        <v>29</v>
      </c>
      <c r="B59" s="497" t="s">
        <v>87</v>
      </c>
      <c r="C59" s="498"/>
      <c r="D59" s="498"/>
      <c r="E59" s="498"/>
      <c r="F59" s="499"/>
      <c r="G59" s="499"/>
      <c r="H59" s="499"/>
      <c r="I59" s="499"/>
      <c r="J59" s="499"/>
      <c r="K59" s="499"/>
      <c r="L59" s="500"/>
      <c r="M59" s="501" t="s">
        <v>30</v>
      </c>
      <c r="N59" s="502"/>
      <c r="O59" s="503"/>
      <c r="P59" s="349"/>
      <c r="Q59" s="350"/>
    </row>
    <row r="60" spans="1:17" ht="17.25" customHeight="1" x14ac:dyDescent="0.25">
      <c r="A60" s="56"/>
      <c r="B60" s="301" t="s">
        <v>122</v>
      </c>
      <c r="C60" s="407"/>
      <c r="D60" s="407"/>
      <c r="E60" s="407"/>
      <c r="F60" s="295" t="s">
        <v>147</v>
      </c>
      <c r="G60" s="296"/>
      <c r="H60" s="296"/>
      <c r="I60" s="296"/>
      <c r="J60" s="296"/>
      <c r="K60" s="296"/>
      <c r="L60" s="296"/>
      <c r="M60" s="296"/>
      <c r="N60" s="297"/>
      <c r="O60" s="251">
        <v>15995</v>
      </c>
      <c r="P60" s="290">
        <f>O60*A60</f>
        <v>0</v>
      </c>
      <c r="Q60" s="291"/>
    </row>
    <row r="61" spans="1:17" ht="17.25" customHeight="1" x14ac:dyDescent="0.25">
      <c r="A61" s="56"/>
      <c r="B61" s="301" t="s">
        <v>122</v>
      </c>
      <c r="C61" s="407"/>
      <c r="D61" s="407"/>
      <c r="E61" s="407"/>
      <c r="F61" s="334" t="s">
        <v>201</v>
      </c>
      <c r="G61" s="511"/>
      <c r="H61" s="511"/>
      <c r="I61" s="511"/>
      <c r="J61" s="511"/>
      <c r="K61" s="511"/>
      <c r="L61" s="511"/>
      <c r="M61" s="511"/>
      <c r="N61" s="511"/>
      <c r="O61" s="251">
        <v>2095</v>
      </c>
      <c r="P61" s="290">
        <f t="shared" ref="P61:P64" si="5">O61*A61</f>
        <v>0</v>
      </c>
      <c r="Q61" s="291"/>
    </row>
    <row r="62" spans="1:17" ht="28.8" customHeight="1" x14ac:dyDescent="0.25">
      <c r="A62" s="56"/>
      <c r="B62" s="287" t="s">
        <v>184</v>
      </c>
      <c r="C62" s="434"/>
      <c r="D62" s="434"/>
      <c r="E62" s="434"/>
      <c r="F62" s="301" t="s">
        <v>191</v>
      </c>
      <c r="G62" s="302"/>
      <c r="H62" s="302"/>
      <c r="I62" s="302"/>
      <c r="J62" s="302"/>
      <c r="K62" s="302"/>
      <c r="L62" s="302"/>
      <c r="M62" s="302"/>
      <c r="N62" s="303"/>
      <c r="O62" s="251">
        <v>2595</v>
      </c>
      <c r="P62" s="290">
        <f t="shared" si="5"/>
        <v>0</v>
      </c>
      <c r="Q62" s="291"/>
    </row>
    <row r="63" spans="1:17" ht="17.25" customHeight="1" x14ac:dyDescent="0.25">
      <c r="A63" s="56"/>
      <c r="B63" s="301">
        <v>28750</v>
      </c>
      <c r="C63" s="407"/>
      <c r="D63" s="407"/>
      <c r="E63" s="407"/>
      <c r="F63" s="295" t="s">
        <v>174</v>
      </c>
      <c r="G63" s="296"/>
      <c r="H63" s="296"/>
      <c r="I63" s="296"/>
      <c r="J63" s="296"/>
      <c r="K63" s="296"/>
      <c r="L63" s="296"/>
      <c r="M63" s="296"/>
      <c r="N63" s="297"/>
      <c r="O63" s="246">
        <v>895</v>
      </c>
      <c r="P63" s="290">
        <f t="shared" si="5"/>
        <v>0</v>
      </c>
      <c r="Q63" s="291"/>
    </row>
    <row r="64" spans="1:17" ht="17.25" customHeight="1" x14ac:dyDescent="0.25">
      <c r="A64" s="56"/>
      <c r="B64" s="301">
        <v>632134</v>
      </c>
      <c r="C64" s="407"/>
      <c r="D64" s="407"/>
      <c r="E64" s="407"/>
      <c r="F64" s="317" t="s">
        <v>175</v>
      </c>
      <c r="G64" s="512"/>
      <c r="H64" s="512"/>
      <c r="I64" s="512"/>
      <c r="J64" s="512"/>
      <c r="K64" s="512"/>
      <c r="L64" s="512"/>
      <c r="M64" s="512"/>
      <c r="N64" s="513"/>
      <c r="O64" s="250">
        <v>985</v>
      </c>
      <c r="P64" s="290">
        <f t="shared" si="5"/>
        <v>0</v>
      </c>
      <c r="Q64" s="291"/>
    </row>
    <row r="65" spans="1:30" ht="30.75" customHeight="1" x14ac:dyDescent="0.25">
      <c r="A65" s="56"/>
      <c r="B65" s="393" t="s">
        <v>162</v>
      </c>
      <c r="C65" s="358"/>
      <c r="D65" s="358"/>
      <c r="E65" s="358"/>
      <c r="F65" s="522" t="s">
        <v>188</v>
      </c>
      <c r="G65" s="523"/>
      <c r="H65" s="523"/>
      <c r="I65" s="523"/>
      <c r="J65" s="523"/>
      <c r="K65" s="523"/>
      <c r="L65" s="523"/>
      <c r="M65" s="523"/>
      <c r="N65" s="524"/>
      <c r="O65" s="247">
        <v>4995</v>
      </c>
      <c r="P65" s="290">
        <f>O65*A65</f>
        <v>0</v>
      </c>
      <c r="Q65" s="291"/>
    </row>
    <row r="66" spans="1:30" ht="15.6" customHeight="1" x14ac:dyDescent="0.25">
      <c r="A66" s="56"/>
      <c r="B66" s="301" t="s">
        <v>37</v>
      </c>
      <c r="C66" s="302"/>
      <c r="D66" s="302"/>
      <c r="E66" s="303"/>
      <c r="F66" s="301" t="s">
        <v>38</v>
      </c>
      <c r="G66" s="302"/>
      <c r="H66" s="302"/>
      <c r="I66" s="302"/>
      <c r="J66" s="302"/>
      <c r="K66" s="302"/>
      <c r="L66" s="302"/>
      <c r="M66" s="302"/>
      <c r="N66" s="303"/>
      <c r="O66" s="254">
        <v>705</v>
      </c>
      <c r="P66" s="290">
        <f>O66*A66</f>
        <v>0</v>
      </c>
      <c r="Q66" s="291"/>
    </row>
    <row r="67" spans="1:30" ht="16.95" customHeight="1" x14ac:dyDescent="0.25">
      <c r="A67" s="56"/>
      <c r="B67" s="393"/>
      <c r="C67" s="358"/>
      <c r="D67" s="358"/>
      <c r="E67" s="359"/>
      <c r="F67" s="525"/>
      <c r="G67" s="526"/>
      <c r="H67" s="526"/>
      <c r="I67" s="526"/>
      <c r="J67" s="526"/>
      <c r="K67" s="526"/>
      <c r="L67" s="526"/>
      <c r="M67" s="526"/>
      <c r="N67" s="527"/>
      <c r="O67" s="247"/>
      <c r="P67" s="290">
        <f>O67*A67</f>
        <v>0</v>
      </c>
      <c r="Q67" s="291"/>
    </row>
    <row r="68" spans="1:30" ht="16.95" customHeight="1" x14ac:dyDescent="0.25">
      <c r="A68" s="56"/>
      <c r="B68" s="393"/>
      <c r="C68" s="358"/>
      <c r="D68" s="358"/>
      <c r="E68" s="359"/>
      <c r="F68" s="525"/>
      <c r="G68" s="526"/>
      <c r="H68" s="526"/>
      <c r="I68" s="526"/>
      <c r="J68" s="526"/>
      <c r="K68" s="526"/>
      <c r="L68" s="526"/>
      <c r="M68" s="526"/>
      <c r="N68" s="527"/>
      <c r="O68" s="247"/>
      <c r="P68" s="290">
        <f>O68*A68</f>
        <v>0</v>
      </c>
      <c r="Q68" s="291"/>
    </row>
    <row r="69" spans="1:30" ht="17.25" customHeight="1" thickBot="1" x14ac:dyDescent="0.3">
      <c r="A69" s="185"/>
      <c r="B69" s="431"/>
      <c r="C69" s="432"/>
      <c r="D69" s="432"/>
      <c r="E69" s="433"/>
      <c r="F69" s="528"/>
      <c r="G69" s="529"/>
      <c r="H69" s="529"/>
      <c r="I69" s="529"/>
      <c r="J69" s="529"/>
      <c r="K69" s="529"/>
      <c r="L69" s="529"/>
      <c r="M69" s="529"/>
      <c r="N69" s="530"/>
      <c r="O69" s="248"/>
      <c r="P69" s="418">
        <f>O69*A69</f>
        <v>0</v>
      </c>
      <c r="Q69" s="419"/>
    </row>
    <row r="70" spans="1:30" ht="4.5" customHeight="1" thickBot="1" x14ac:dyDescent="0.3">
      <c r="A70" s="194"/>
      <c r="B70" s="195"/>
      <c r="C70" s="196"/>
      <c r="D70" s="196"/>
      <c r="E70" s="196"/>
      <c r="F70" s="249"/>
      <c r="G70" s="49"/>
      <c r="H70" s="49"/>
      <c r="I70" s="49"/>
      <c r="J70" s="49"/>
      <c r="K70" s="49"/>
      <c r="L70" s="49"/>
      <c r="M70" s="178"/>
      <c r="N70" s="178"/>
      <c r="O70" s="149"/>
      <c r="P70" s="58"/>
      <c r="Q70" s="59"/>
    </row>
    <row r="71" spans="1:30" ht="23.25" customHeight="1" thickBot="1" x14ac:dyDescent="0.3">
      <c r="A71" s="197"/>
      <c r="B71" s="420" t="s">
        <v>126</v>
      </c>
      <c r="C71" s="421"/>
      <c r="D71" s="422"/>
      <c r="E71" s="198"/>
      <c r="F71" s="420" t="s">
        <v>127</v>
      </c>
      <c r="G71" s="421"/>
      <c r="H71" s="421"/>
      <c r="I71" s="421"/>
      <c r="J71" s="421"/>
      <c r="K71" s="422"/>
      <c r="L71" s="166" t="s">
        <v>33</v>
      </c>
      <c r="M71" s="166"/>
      <c r="N71" s="166"/>
      <c r="O71" s="166"/>
      <c r="P71" s="425">
        <f>P9+SUM(P13:Q69)</f>
        <v>0</v>
      </c>
      <c r="Q71" s="426"/>
    </row>
    <row r="72" spans="1:30" ht="19.8" customHeight="1" x14ac:dyDescent="0.25">
      <c r="A72" s="188"/>
      <c r="B72" s="518" t="s">
        <v>128</v>
      </c>
      <c r="C72" s="519"/>
      <c r="D72" s="516"/>
      <c r="E72" s="199"/>
      <c r="F72" s="427" t="s">
        <v>129</v>
      </c>
      <c r="G72" s="514" t="s">
        <v>118</v>
      </c>
      <c r="H72" s="516"/>
      <c r="I72" s="408" t="s">
        <v>130</v>
      </c>
      <c r="J72" s="514" t="s">
        <v>118</v>
      </c>
      <c r="K72" s="516"/>
      <c r="L72" s="167" t="s">
        <v>34</v>
      </c>
      <c r="M72" s="167"/>
      <c r="N72" s="167"/>
      <c r="O72" s="167"/>
      <c r="P72" s="423">
        <f>Options!O30</f>
        <v>0</v>
      </c>
      <c r="Q72" s="424"/>
    </row>
    <row r="73" spans="1:30" ht="16.8" customHeight="1" x14ac:dyDescent="0.25">
      <c r="A73" s="188"/>
      <c r="B73" s="520"/>
      <c r="C73" s="521"/>
      <c r="D73" s="517"/>
      <c r="E73" s="199"/>
      <c r="F73" s="428"/>
      <c r="G73" s="515"/>
      <c r="H73" s="517"/>
      <c r="I73" s="409"/>
      <c r="J73" s="515"/>
      <c r="K73" s="517"/>
      <c r="L73" s="167" t="s">
        <v>225</v>
      </c>
      <c r="M73" s="167"/>
      <c r="N73" s="167"/>
      <c r="O73" s="167"/>
      <c r="P73" s="423">
        <f>P72+P71</f>
        <v>0</v>
      </c>
      <c r="Q73" s="424"/>
    </row>
    <row r="74" spans="1:30" ht="19.5" customHeight="1" x14ac:dyDescent="0.25">
      <c r="A74" s="188"/>
      <c r="B74" s="411" t="s">
        <v>131</v>
      </c>
      <c r="C74" s="412"/>
      <c r="D74" s="206"/>
      <c r="E74" s="200"/>
      <c r="F74" s="429"/>
      <c r="G74" s="201" t="s">
        <v>119</v>
      </c>
      <c r="H74" s="204"/>
      <c r="I74" s="409"/>
      <c r="J74" s="202" t="s">
        <v>119</v>
      </c>
      <c r="K74" s="206"/>
      <c r="L74" s="167" t="s">
        <v>36</v>
      </c>
      <c r="M74" s="168"/>
      <c r="N74" s="168"/>
      <c r="O74" s="169"/>
      <c r="P74" s="388">
        <f>SUM(P71+P72)*O74</f>
        <v>0</v>
      </c>
      <c r="Q74" s="389"/>
    </row>
    <row r="75" spans="1:30" ht="19.5" customHeight="1" thickBot="1" x14ac:dyDescent="0.3">
      <c r="A75" s="188"/>
      <c r="B75" s="462" t="s">
        <v>132</v>
      </c>
      <c r="C75" s="463"/>
      <c r="D75" s="225"/>
      <c r="E75" s="200"/>
      <c r="F75" s="429"/>
      <c r="G75" s="203" t="s">
        <v>120</v>
      </c>
      <c r="H75" s="204"/>
      <c r="I75" s="409"/>
      <c r="J75" s="205" t="s">
        <v>120</v>
      </c>
      <c r="K75" s="206"/>
      <c r="L75" s="167" t="s">
        <v>36</v>
      </c>
      <c r="M75" s="168"/>
      <c r="N75" s="168"/>
      <c r="O75" s="169"/>
      <c r="P75" s="388">
        <f>SUM(P71+P72-P74)*O75</f>
        <v>0</v>
      </c>
      <c r="Q75" s="389"/>
    </row>
    <row r="76" spans="1:30" ht="19.5" customHeight="1" thickBot="1" x14ac:dyDescent="0.3">
      <c r="A76" s="188"/>
      <c r="B76" s="207"/>
      <c r="C76" s="208"/>
      <c r="D76" s="207"/>
      <c r="E76" s="208"/>
      <c r="F76" s="429"/>
      <c r="G76" s="203" t="s">
        <v>121</v>
      </c>
      <c r="H76" s="204"/>
      <c r="I76" s="409"/>
      <c r="J76" s="205" t="s">
        <v>121</v>
      </c>
      <c r="K76" s="206"/>
      <c r="L76" s="167" t="s">
        <v>113</v>
      </c>
      <c r="M76" s="168"/>
      <c r="N76" s="168"/>
      <c r="O76" s="169"/>
      <c r="P76" s="388">
        <f>SUM(P71+P72-P74-P75)*O76</f>
        <v>0</v>
      </c>
      <c r="Q76" s="389"/>
    </row>
    <row r="77" spans="1:30" ht="19.5" customHeight="1" thickBot="1" x14ac:dyDescent="0.3">
      <c r="A77" s="390" t="s">
        <v>140</v>
      </c>
      <c r="B77" s="391"/>
      <c r="C77" s="391"/>
      <c r="D77" s="392"/>
      <c r="E77" s="208"/>
      <c r="F77" s="429"/>
      <c r="G77" s="396" t="s">
        <v>117</v>
      </c>
      <c r="H77" s="398"/>
      <c r="I77" s="409"/>
      <c r="J77" s="396" t="s">
        <v>117</v>
      </c>
      <c r="K77" s="398"/>
      <c r="L77" s="417" t="s">
        <v>35</v>
      </c>
      <c r="M77" s="417"/>
      <c r="N77" s="417"/>
      <c r="O77" s="417"/>
      <c r="P77" s="394"/>
      <c r="Q77" s="395"/>
    </row>
    <row r="78" spans="1:30" ht="27.6" customHeight="1" thickBot="1" x14ac:dyDescent="0.3">
      <c r="A78" s="218" t="s">
        <v>141</v>
      </c>
      <c r="B78" s="227"/>
      <c r="C78" s="219" t="s">
        <v>142</v>
      </c>
      <c r="D78" s="226"/>
      <c r="E78" s="209"/>
      <c r="F78" s="430"/>
      <c r="G78" s="397"/>
      <c r="H78" s="399"/>
      <c r="I78" s="410"/>
      <c r="J78" s="397"/>
      <c r="K78" s="399"/>
      <c r="L78" s="449"/>
      <c r="M78" s="449"/>
      <c r="N78" s="449"/>
      <c r="O78" s="449"/>
      <c r="P78" s="450"/>
      <c r="Q78" s="451"/>
      <c r="R78" s="103"/>
    </row>
    <row r="79" spans="1:30" ht="4.5" customHeight="1" thickBot="1" x14ac:dyDescent="0.3">
      <c r="A79" s="189"/>
      <c r="B79" s="190"/>
      <c r="C79" s="190"/>
      <c r="D79" s="190"/>
      <c r="E79" s="190"/>
      <c r="F79" s="190"/>
      <c r="G79" s="191"/>
      <c r="H79" s="192"/>
      <c r="I79" s="193"/>
      <c r="J79" s="193"/>
      <c r="L79" s="104"/>
      <c r="M79" s="105"/>
      <c r="N79" s="105"/>
      <c r="O79" s="105"/>
      <c r="P79" s="252"/>
      <c r="Q79" s="253"/>
      <c r="R79" s="103"/>
      <c r="U79" s="416"/>
      <c r="V79" s="416"/>
      <c r="W79" s="416"/>
      <c r="X79" s="416"/>
      <c r="Y79" s="416"/>
      <c r="Z79" s="416"/>
      <c r="AA79" s="416"/>
      <c r="AB79" s="416"/>
      <c r="AC79" s="416"/>
      <c r="AD79" s="416"/>
    </row>
    <row r="80" spans="1:30" ht="29.7" customHeight="1" thickBot="1" x14ac:dyDescent="0.3">
      <c r="A80" s="404" t="s">
        <v>158</v>
      </c>
      <c r="B80" s="405"/>
      <c r="C80" s="405"/>
      <c r="D80" s="405"/>
      <c r="E80" s="405"/>
      <c r="F80" s="405"/>
      <c r="G80" s="405"/>
      <c r="H80" s="405"/>
      <c r="I80" s="405"/>
      <c r="J80" s="406"/>
      <c r="K80" s="222"/>
      <c r="L80" s="170" t="s">
        <v>182</v>
      </c>
      <c r="M80" s="170"/>
      <c r="N80" s="170"/>
      <c r="O80" s="210"/>
      <c r="P80" s="493"/>
      <c r="Q80" s="494"/>
    </row>
    <row r="81" spans="1:22" ht="22.95" customHeight="1" thickBot="1" x14ac:dyDescent="0.3">
      <c r="A81" s="213">
        <v>1</v>
      </c>
      <c r="B81" s="212">
        <v>2</v>
      </c>
      <c r="C81" s="212">
        <v>3</v>
      </c>
      <c r="D81" s="212">
        <v>4</v>
      </c>
      <c r="E81" s="212">
        <v>5</v>
      </c>
      <c r="F81" s="212">
        <v>6</v>
      </c>
      <c r="G81" s="212">
        <v>7</v>
      </c>
      <c r="H81" s="212">
        <v>8</v>
      </c>
      <c r="I81" s="212">
        <v>9</v>
      </c>
      <c r="J81" s="214">
        <v>10</v>
      </c>
      <c r="K81" s="222"/>
      <c r="L81" s="171" t="s">
        <v>43</v>
      </c>
      <c r="M81" s="172"/>
      <c r="N81" s="172"/>
      <c r="O81" s="172"/>
      <c r="P81" s="441">
        <f>SUM(P71+P72-P74-P75-P76-P77+P80)</f>
        <v>0</v>
      </c>
      <c r="Q81" s="442"/>
    </row>
    <row r="82" spans="1:22" ht="14.7" customHeight="1" thickBot="1" x14ac:dyDescent="0.3">
      <c r="A82" s="215"/>
      <c r="B82" s="216"/>
      <c r="C82" s="216"/>
      <c r="D82" s="216"/>
      <c r="E82" s="216"/>
      <c r="F82" s="216"/>
      <c r="G82" s="216"/>
      <c r="H82" s="216"/>
      <c r="I82" s="216"/>
      <c r="J82" s="217"/>
      <c r="K82" s="222"/>
      <c r="L82" s="223"/>
      <c r="M82" s="223"/>
      <c r="N82" s="223"/>
      <c r="O82" s="223"/>
      <c r="P82" s="223"/>
      <c r="Q82" s="59"/>
    </row>
    <row r="83" spans="1:22" ht="19.2" customHeight="1" thickBot="1" x14ac:dyDescent="0.3">
      <c r="A83" s="492" t="s">
        <v>216</v>
      </c>
      <c r="B83" s="492"/>
      <c r="C83" s="492"/>
      <c r="D83" s="492"/>
      <c r="E83" s="492"/>
      <c r="F83" s="492"/>
      <c r="G83" s="492"/>
      <c r="H83" s="492"/>
      <c r="I83" s="492"/>
      <c r="J83" s="492"/>
      <c r="K83" s="57"/>
      <c r="L83" s="57"/>
      <c r="M83" s="165"/>
      <c r="N83" s="165"/>
      <c r="O83" s="149"/>
      <c r="P83" s="58"/>
      <c r="Q83" s="59"/>
    </row>
    <row r="84" spans="1:22" ht="19.5" customHeight="1" x14ac:dyDescent="0.25">
      <c r="A84" s="446" t="s">
        <v>39</v>
      </c>
      <c r="B84" s="447"/>
      <c r="C84" s="447"/>
      <c r="D84" s="447"/>
      <c r="E84" s="447"/>
      <c r="F84" s="447"/>
      <c r="G84" s="447"/>
      <c r="H84" s="447"/>
      <c r="I84" s="448"/>
      <c r="J84" s="107"/>
      <c r="K84" s="108"/>
      <c r="Q84" s="115"/>
    </row>
    <row r="85" spans="1:22" ht="19.5" customHeight="1" x14ac:dyDescent="0.25">
      <c r="A85" s="400" t="s">
        <v>40</v>
      </c>
      <c r="B85" s="384"/>
      <c r="C85" s="401"/>
      <c r="D85" s="383" t="s">
        <v>41</v>
      </c>
      <c r="E85" s="384"/>
      <c r="F85" s="401"/>
      <c r="G85" s="383" t="s">
        <v>42</v>
      </c>
      <c r="H85" s="384"/>
      <c r="I85" s="385"/>
      <c r="J85" s="107"/>
      <c r="K85" s="108"/>
      <c r="Q85" s="115"/>
      <c r="R85" s="103"/>
    </row>
    <row r="86" spans="1:22" ht="19.5" customHeight="1" x14ac:dyDescent="0.25">
      <c r="A86" s="179" t="s">
        <v>44</v>
      </c>
      <c r="B86" s="109" t="s">
        <v>45</v>
      </c>
      <c r="C86" s="109" t="s">
        <v>46</v>
      </c>
      <c r="D86" s="110" t="s">
        <v>44</v>
      </c>
      <c r="E86" s="109" t="s">
        <v>47</v>
      </c>
      <c r="F86" s="109" t="s">
        <v>46</v>
      </c>
      <c r="G86" s="110" t="s">
        <v>44</v>
      </c>
      <c r="H86" s="109" t="s">
        <v>47</v>
      </c>
      <c r="I86" s="111" t="s">
        <v>46</v>
      </c>
      <c r="J86" s="103"/>
      <c r="K86" s="112"/>
      <c r="Q86" s="115"/>
    </row>
    <row r="87" spans="1:22" ht="19.5" customHeight="1" x14ac:dyDescent="0.25">
      <c r="A87" s="179" t="s">
        <v>48</v>
      </c>
      <c r="B87" s="110" t="s">
        <v>48</v>
      </c>
      <c r="C87" s="110" t="s">
        <v>48</v>
      </c>
      <c r="D87" s="110" t="s">
        <v>49</v>
      </c>
      <c r="E87" s="125"/>
      <c r="F87" s="110" t="s">
        <v>49</v>
      </c>
      <c r="G87" s="110" t="s">
        <v>50</v>
      </c>
      <c r="H87" s="125"/>
      <c r="I87" s="113" t="s">
        <v>50</v>
      </c>
      <c r="K87" s="112"/>
      <c r="L87" s="101"/>
      <c r="M87" s="101"/>
      <c r="N87" s="101"/>
      <c r="O87" s="101"/>
      <c r="P87" s="60"/>
      <c r="Q87" s="61"/>
    </row>
    <row r="88" spans="1:22" ht="19.5" customHeight="1" thickBot="1" x14ac:dyDescent="0.3">
      <c r="A88" s="443" t="s">
        <v>51</v>
      </c>
      <c r="B88" s="444"/>
      <c r="C88" s="444"/>
      <c r="D88" s="444" t="s">
        <v>52</v>
      </c>
      <c r="E88" s="444"/>
      <c r="F88" s="444"/>
      <c r="G88" s="444" t="s">
        <v>53</v>
      </c>
      <c r="H88" s="444"/>
      <c r="I88" s="445"/>
      <c r="K88" s="112"/>
      <c r="L88" s="101"/>
      <c r="M88" s="101"/>
      <c r="N88" s="101"/>
      <c r="O88" s="101"/>
      <c r="P88" s="60"/>
      <c r="Q88" s="61"/>
    </row>
    <row r="89" spans="1:22" ht="7.5" customHeight="1" x14ac:dyDescent="0.25">
      <c r="A89" s="103"/>
      <c r="B89" s="114"/>
      <c r="C89" s="114"/>
      <c r="D89" s="114"/>
      <c r="E89" s="114"/>
      <c r="F89" s="114"/>
      <c r="G89" s="114"/>
      <c r="H89" s="114"/>
      <c r="I89" s="114"/>
      <c r="J89" s="114"/>
      <c r="K89" s="112"/>
      <c r="Q89" s="115"/>
    </row>
    <row r="90" spans="1:22" ht="33" customHeight="1" x14ac:dyDescent="0.25">
      <c r="A90" s="452" t="s">
        <v>54</v>
      </c>
      <c r="B90" s="453"/>
      <c r="C90" s="453"/>
      <c r="D90" s="453"/>
      <c r="E90" s="453"/>
      <c r="F90" s="453"/>
      <c r="G90" s="453"/>
      <c r="H90" s="453"/>
      <c r="I90" s="453"/>
      <c r="J90" s="453"/>
      <c r="K90" s="453"/>
      <c r="L90" s="453"/>
      <c r="M90" s="453"/>
      <c r="N90" s="453"/>
      <c r="O90" s="453"/>
      <c r="P90" s="453"/>
      <c r="Q90" s="454"/>
    </row>
    <row r="91" spans="1:22" ht="24.75" customHeight="1" x14ac:dyDescent="0.25">
      <c r="A91" s="455" t="s">
        <v>217</v>
      </c>
      <c r="B91" s="456"/>
      <c r="C91" s="456"/>
      <c r="D91" s="456"/>
      <c r="E91" s="456"/>
      <c r="F91" s="456"/>
      <c r="G91" s="456"/>
      <c r="H91" s="456"/>
      <c r="I91" s="456"/>
      <c r="J91" s="456"/>
      <c r="K91" s="456"/>
      <c r="L91" s="456"/>
      <c r="M91" s="456"/>
      <c r="N91" s="456"/>
      <c r="O91" s="456"/>
      <c r="P91" s="456"/>
      <c r="Q91" s="457"/>
      <c r="R91" s="62"/>
      <c r="S91" s="62"/>
      <c r="T91" s="62"/>
      <c r="U91" s="62"/>
      <c r="V91" s="62"/>
    </row>
    <row r="92" spans="1:22" ht="20.25" customHeight="1" thickBot="1" x14ac:dyDescent="0.3">
      <c r="A92" s="435" t="s">
        <v>210</v>
      </c>
      <c r="B92" s="436"/>
      <c r="C92" s="436"/>
      <c r="D92" s="436"/>
      <c r="E92" s="436"/>
      <c r="F92" s="436"/>
      <c r="G92" s="436"/>
      <c r="H92" s="436"/>
      <c r="I92" s="436"/>
      <c r="J92" s="436"/>
      <c r="K92" s="436"/>
      <c r="L92" s="436"/>
      <c r="M92" s="436"/>
      <c r="N92" s="436"/>
      <c r="O92" s="436"/>
      <c r="P92" s="436"/>
      <c r="Q92" s="437"/>
      <c r="R92" s="63"/>
      <c r="S92" s="63"/>
      <c r="T92" s="63"/>
      <c r="U92" s="63"/>
      <c r="V92" s="63"/>
    </row>
  </sheetData>
  <sheetProtection algorithmName="SHA-512" hashValue="bT6EvmJR+YmNhj8Uzrw89VCCcZTDwoxSa+nQufPiSB/ZLN5KW9FkKDMjTaTOFPrM5z//8qcWkkZrd/M2Gw2EvA==" saltValue="wp49doeFHnq+YO9I4sK5EA==" spinCount="100000" sheet="1" formatCells="0"/>
  <mergeCells count="277">
    <mergeCell ref="P45:Q45"/>
    <mergeCell ref="P47:Q47"/>
    <mergeCell ref="F65:N65"/>
    <mergeCell ref="F67:N67"/>
    <mergeCell ref="F68:N68"/>
    <mergeCell ref="F69:N69"/>
    <mergeCell ref="B48:E48"/>
    <mergeCell ref="B42:E42"/>
    <mergeCell ref="M45:O45"/>
    <mergeCell ref="B43:E43"/>
    <mergeCell ref="P66:Q66"/>
    <mergeCell ref="P73:Q73"/>
    <mergeCell ref="G72:G73"/>
    <mergeCell ref="H72:H73"/>
    <mergeCell ref="J72:J73"/>
    <mergeCell ref="K72:K73"/>
    <mergeCell ref="B72:C73"/>
    <mergeCell ref="D72:D73"/>
    <mergeCell ref="P46:Q46"/>
    <mergeCell ref="B22:E22"/>
    <mergeCell ref="F22:M22"/>
    <mergeCell ref="N22:O22"/>
    <mergeCell ref="P22:Q22"/>
    <mergeCell ref="F60:N60"/>
    <mergeCell ref="F61:N61"/>
    <mergeCell ref="F62:N62"/>
    <mergeCell ref="F63:N63"/>
    <mergeCell ref="F64:N64"/>
    <mergeCell ref="P61:Q61"/>
    <mergeCell ref="B61:E61"/>
    <mergeCell ref="P49:Q49"/>
    <mergeCell ref="P48:Q48"/>
    <mergeCell ref="B36:E36"/>
    <mergeCell ref="F36:L36"/>
    <mergeCell ref="M36:O36"/>
    <mergeCell ref="P36:Q36"/>
    <mergeCell ref="M41:O41"/>
    <mergeCell ref="F45:L45"/>
    <mergeCell ref="B46:E46"/>
    <mergeCell ref="F46:L46"/>
    <mergeCell ref="F42:L42"/>
    <mergeCell ref="M42:O42"/>
    <mergeCell ref="M44:O44"/>
    <mergeCell ref="A83:J83"/>
    <mergeCell ref="J77:J78"/>
    <mergeCell ref="K77:K78"/>
    <mergeCell ref="P80:Q80"/>
    <mergeCell ref="B56:E56"/>
    <mergeCell ref="B55:L55"/>
    <mergeCell ref="M55:O55"/>
    <mergeCell ref="P55:Q55"/>
    <mergeCell ref="B65:E65"/>
    <mergeCell ref="B58:E58"/>
    <mergeCell ref="F58:L58"/>
    <mergeCell ref="M58:O58"/>
    <mergeCell ref="P58:Q58"/>
    <mergeCell ref="B67:E67"/>
    <mergeCell ref="P67:Q67"/>
    <mergeCell ref="B59:L59"/>
    <mergeCell ref="M59:O59"/>
    <mergeCell ref="P65:Q65"/>
    <mergeCell ref="B63:E63"/>
    <mergeCell ref="F56:L56"/>
    <mergeCell ref="M56:O56"/>
    <mergeCell ref="P56:Q56"/>
    <mergeCell ref="P57:Q57"/>
    <mergeCell ref="B66:E66"/>
    <mergeCell ref="M24:O24"/>
    <mergeCell ref="P24:Q24"/>
    <mergeCell ref="B25:E25"/>
    <mergeCell ref="P43:Q43"/>
    <mergeCell ref="P32:Q32"/>
    <mergeCell ref="B35:E35"/>
    <mergeCell ref="M32:O32"/>
    <mergeCell ref="P33:Q33"/>
    <mergeCell ref="B33:E33"/>
    <mergeCell ref="M28:O28"/>
    <mergeCell ref="P28:Q28"/>
    <mergeCell ref="B29:E29"/>
    <mergeCell ref="F29:L29"/>
    <mergeCell ref="M29:O29"/>
    <mergeCell ref="P29:Q29"/>
    <mergeCell ref="P39:Q39"/>
    <mergeCell ref="P25:Q25"/>
    <mergeCell ref="M39:O39"/>
    <mergeCell ref="B39:L39"/>
    <mergeCell ref="P40:Q40"/>
    <mergeCell ref="P42:Q42"/>
    <mergeCell ref="P41:Q41"/>
    <mergeCell ref="A38:G38"/>
    <mergeCell ref="P30:Q30"/>
    <mergeCell ref="F18:M18"/>
    <mergeCell ref="F34:L34"/>
    <mergeCell ref="M34:O34"/>
    <mergeCell ref="P34:Q34"/>
    <mergeCell ref="F28:L28"/>
    <mergeCell ref="B31:E31"/>
    <mergeCell ref="F31:L31"/>
    <mergeCell ref="B40:E40"/>
    <mergeCell ref="K10:L10"/>
    <mergeCell ref="F40:L40"/>
    <mergeCell ref="B13:E13"/>
    <mergeCell ref="B26:E26"/>
    <mergeCell ref="F26:L26"/>
    <mergeCell ref="M26:O26"/>
    <mergeCell ref="P26:Q26"/>
    <mergeCell ref="N13:O13"/>
    <mergeCell ref="F13:M13"/>
    <mergeCell ref="M40:O40"/>
    <mergeCell ref="M11:O11"/>
    <mergeCell ref="A11:C11"/>
    <mergeCell ref="D11:J11"/>
    <mergeCell ref="B37:E37"/>
    <mergeCell ref="F37:L37"/>
    <mergeCell ref="M37:O37"/>
    <mergeCell ref="F14:M14"/>
    <mergeCell ref="N14:O14"/>
    <mergeCell ref="F16:M16"/>
    <mergeCell ref="N16:O16"/>
    <mergeCell ref="P16:Q16"/>
    <mergeCell ref="B24:L24"/>
    <mergeCell ref="B16:E16"/>
    <mergeCell ref="B15:E15"/>
    <mergeCell ref="F15:M15"/>
    <mergeCell ref="P15:Q15"/>
    <mergeCell ref="N15:O15"/>
    <mergeCell ref="B14:E14"/>
    <mergeCell ref="P14:Q14"/>
    <mergeCell ref="B17:E17"/>
    <mergeCell ref="F17:M17"/>
    <mergeCell ref="N17:O17"/>
    <mergeCell ref="P17:Q17"/>
    <mergeCell ref="A19:F19"/>
    <mergeCell ref="G19:Q19"/>
    <mergeCell ref="B20:M20"/>
    <mergeCell ref="N20:O20"/>
    <mergeCell ref="P20:Q20"/>
    <mergeCell ref="B18:E18"/>
    <mergeCell ref="N18:O18"/>
    <mergeCell ref="A92:Q92"/>
    <mergeCell ref="E10:G10"/>
    <mergeCell ref="P81:Q81"/>
    <mergeCell ref="A88:C88"/>
    <mergeCell ref="D88:F88"/>
    <mergeCell ref="G88:I88"/>
    <mergeCell ref="A84:I84"/>
    <mergeCell ref="L78:O78"/>
    <mergeCell ref="P78:Q78"/>
    <mergeCell ref="A90:Q90"/>
    <mergeCell ref="A91:Q91"/>
    <mergeCell ref="M35:O35"/>
    <mergeCell ref="P35:Q35"/>
    <mergeCell ref="P13:Q13"/>
    <mergeCell ref="P62:Q62"/>
    <mergeCell ref="B57:E57"/>
    <mergeCell ref="F57:L57"/>
    <mergeCell ref="M57:O57"/>
    <mergeCell ref="F25:L25"/>
    <mergeCell ref="D85:F85"/>
    <mergeCell ref="B75:C75"/>
    <mergeCell ref="B64:E64"/>
    <mergeCell ref="F27:L27"/>
    <mergeCell ref="M27:O27"/>
    <mergeCell ref="B27:E27"/>
    <mergeCell ref="U79:AD79"/>
    <mergeCell ref="P75:Q75"/>
    <mergeCell ref="P74:Q74"/>
    <mergeCell ref="P60:Q60"/>
    <mergeCell ref="L77:O77"/>
    <mergeCell ref="P63:Q63"/>
    <mergeCell ref="P69:Q69"/>
    <mergeCell ref="B71:D71"/>
    <mergeCell ref="P72:Q72"/>
    <mergeCell ref="P71:Q71"/>
    <mergeCell ref="F71:K71"/>
    <mergeCell ref="F72:F78"/>
    <mergeCell ref="B69:E69"/>
    <mergeCell ref="B62:E62"/>
    <mergeCell ref="P52:Q52"/>
    <mergeCell ref="P54:Q54"/>
    <mergeCell ref="F53:L53"/>
    <mergeCell ref="M53:O53"/>
    <mergeCell ref="P53:Q53"/>
    <mergeCell ref="B30:E30"/>
    <mergeCell ref="F30:L30"/>
    <mergeCell ref="M30:O30"/>
    <mergeCell ref="F66:N66"/>
    <mergeCell ref="H10:J10"/>
    <mergeCell ref="L2:N2"/>
    <mergeCell ref="K3:N3"/>
    <mergeCell ref="G85:I85"/>
    <mergeCell ref="P51:Q51"/>
    <mergeCell ref="B49:E49"/>
    <mergeCell ref="P76:Q76"/>
    <mergeCell ref="A77:D77"/>
    <mergeCell ref="B68:E68"/>
    <mergeCell ref="P68:Q68"/>
    <mergeCell ref="P77:Q77"/>
    <mergeCell ref="G77:G78"/>
    <mergeCell ref="H77:H78"/>
    <mergeCell ref="P64:Q64"/>
    <mergeCell ref="A85:C85"/>
    <mergeCell ref="B53:E53"/>
    <mergeCell ref="M51:O51"/>
    <mergeCell ref="P59:Q59"/>
    <mergeCell ref="A80:J80"/>
    <mergeCell ref="B60:E60"/>
    <mergeCell ref="I72:I78"/>
    <mergeCell ref="B74:C74"/>
    <mergeCell ref="M50:O50"/>
    <mergeCell ref="M47:O47"/>
    <mergeCell ref="P50:Q50"/>
    <mergeCell ref="B41:E41"/>
    <mergeCell ref="F41:L41"/>
    <mergeCell ref="A1:Q1"/>
    <mergeCell ref="A2:B2"/>
    <mergeCell ref="P2:Q2"/>
    <mergeCell ref="P12:Q12"/>
    <mergeCell ref="A8:O8"/>
    <mergeCell ref="P8:Q8"/>
    <mergeCell ref="B7:D7"/>
    <mergeCell ref="J7:L7"/>
    <mergeCell ref="B5:H5"/>
    <mergeCell ref="J5:Q5"/>
    <mergeCell ref="B6:H6"/>
    <mergeCell ref="J6:Q6"/>
    <mergeCell ref="A3:B3"/>
    <mergeCell ref="G3:I3"/>
    <mergeCell ref="G2:H2"/>
    <mergeCell ref="P9:Q11"/>
    <mergeCell ref="B12:M12"/>
    <mergeCell ref="N12:O12"/>
    <mergeCell ref="P3:Q3"/>
    <mergeCell ref="C3:D3"/>
    <mergeCell ref="A10:D10"/>
    <mergeCell ref="F50:L50"/>
    <mergeCell ref="B52:L52"/>
    <mergeCell ref="B54:E54"/>
    <mergeCell ref="F54:L54"/>
    <mergeCell ref="M52:O52"/>
    <mergeCell ref="M54:O54"/>
    <mergeCell ref="F49:L49"/>
    <mergeCell ref="F43:L43"/>
    <mergeCell ref="M43:O43"/>
    <mergeCell ref="B44:E44"/>
    <mergeCell ref="F44:L44"/>
    <mergeCell ref="B45:E45"/>
    <mergeCell ref="F48:L48"/>
    <mergeCell ref="M49:O49"/>
    <mergeCell ref="M48:O48"/>
    <mergeCell ref="M46:O46"/>
    <mergeCell ref="B51:E51"/>
    <mergeCell ref="B47:L47"/>
    <mergeCell ref="F51:L51"/>
    <mergeCell ref="P44:Q44"/>
    <mergeCell ref="K38:Q38"/>
    <mergeCell ref="P18:Q18"/>
    <mergeCell ref="N21:O21"/>
    <mergeCell ref="P21:Q21"/>
    <mergeCell ref="B23:E23"/>
    <mergeCell ref="P31:Q31"/>
    <mergeCell ref="M31:O31"/>
    <mergeCell ref="P37:Q37"/>
    <mergeCell ref="F35:L35"/>
    <mergeCell ref="F33:L33"/>
    <mergeCell ref="B34:E34"/>
    <mergeCell ref="F23:M23"/>
    <mergeCell ref="N23:O23"/>
    <mergeCell ref="P23:Q23"/>
    <mergeCell ref="B21:E21"/>
    <mergeCell ref="F21:M21"/>
    <mergeCell ref="B28:E28"/>
    <mergeCell ref="M33:O33"/>
    <mergeCell ref="B32:L32"/>
    <mergeCell ref="P27:Q27"/>
    <mergeCell ref="M25:O25"/>
    <mergeCell ref="B50:E50"/>
  </mergeCells>
  <printOptions horizontalCentered="1"/>
  <pageMargins left="0.35" right="0.35" top="0.35" bottom="0.35" header="0.3" footer="0.3"/>
  <pageSetup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6"/>
  <sheetViews>
    <sheetView showGridLines="0" showZeros="0" tabSelected="1" zoomScaleNormal="100" workbookViewId="0">
      <selection activeCell="A11" sqref="A11"/>
    </sheetView>
  </sheetViews>
  <sheetFormatPr defaultColWidth="9.33203125" defaultRowHeight="13.8" x14ac:dyDescent="0.25"/>
  <cols>
    <col min="1" max="6" width="6.5546875" style="64" customWidth="1"/>
    <col min="7" max="8" width="10.109375" style="64" customWidth="1"/>
    <col min="9" max="9" width="8.88671875" style="64" customWidth="1"/>
    <col min="10" max="10" width="16.6640625" style="64" customWidth="1"/>
    <col min="11" max="11" width="13.44140625" style="64" customWidth="1"/>
    <col min="12" max="12" width="29.5546875" style="64" customWidth="1"/>
    <col min="13" max="16" width="6.5546875" style="64" customWidth="1"/>
    <col min="17" max="17" width="2" style="64" customWidth="1"/>
    <col min="18" max="18" width="9.33203125" style="64"/>
    <col min="19" max="19" width="32" style="64" customWidth="1"/>
    <col min="20" max="16384" width="9.33203125" style="64"/>
  </cols>
  <sheetData>
    <row r="1" spans="1:19" ht="28.5" customHeight="1" x14ac:dyDescent="0.25">
      <c r="A1" s="342" t="s">
        <v>63</v>
      </c>
      <c r="B1" s="343"/>
      <c r="C1" s="343"/>
      <c r="D1" s="343"/>
      <c r="E1" s="343"/>
      <c r="F1" s="343"/>
      <c r="G1" s="343"/>
      <c r="H1" s="343"/>
      <c r="I1" s="343"/>
      <c r="J1" s="343"/>
      <c r="K1" s="343"/>
      <c r="L1" s="343"/>
      <c r="M1" s="343"/>
      <c r="N1" s="343"/>
      <c r="O1" s="343"/>
      <c r="P1" s="344"/>
    </row>
    <row r="2" spans="1:19" s="48" customFormat="1" ht="28.5" customHeight="1" thickBot="1" x14ac:dyDescent="0.3">
      <c r="A2" s="545" t="s">
        <v>21</v>
      </c>
      <c r="B2" s="546"/>
      <c r="C2" s="547">
        <f>Configuration!C2</f>
        <v>0</v>
      </c>
      <c r="D2" s="547"/>
      <c r="E2" s="548" t="s">
        <v>4</v>
      </c>
      <c r="F2" s="546"/>
      <c r="G2" s="547">
        <f>Configuration!G3</f>
        <v>0</v>
      </c>
      <c r="H2" s="547"/>
      <c r="I2" s="547"/>
      <c r="J2" s="549"/>
      <c r="K2" s="116" t="s">
        <v>1</v>
      </c>
      <c r="L2" s="547">
        <f>Configuration!B5</f>
        <v>0</v>
      </c>
      <c r="M2" s="547"/>
      <c r="N2" s="547"/>
      <c r="O2" s="547"/>
      <c r="P2" s="550"/>
      <c r="Q2" s="49"/>
    </row>
    <row r="3" spans="1:19" s="66" customFormat="1" ht="19.5" customHeight="1" x14ac:dyDescent="0.25">
      <c r="A3" s="102" t="s">
        <v>58</v>
      </c>
      <c r="B3" s="487" t="s">
        <v>59</v>
      </c>
      <c r="C3" s="537"/>
      <c r="D3" s="537"/>
      <c r="E3" s="537"/>
      <c r="F3" s="537"/>
      <c r="G3" s="537"/>
      <c r="H3" s="537"/>
      <c r="I3" s="537"/>
      <c r="J3" s="537"/>
      <c r="K3" s="537"/>
      <c r="L3" s="538"/>
      <c r="M3" s="373" t="s">
        <v>30</v>
      </c>
      <c r="N3" s="353"/>
      <c r="O3" s="117"/>
      <c r="P3" s="65"/>
    </row>
    <row r="4" spans="1:19" s="68" customFormat="1" ht="19.5" customHeight="1" x14ac:dyDescent="0.25">
      <c r="A4" s="67"/>
      <c r="B4" s="295" t="s">
        <v>202</v>
      </c>
      <c r="C4" s="325"/>
      <c r="D4" s="325"/>
      <c r="E4" s="326"/>
      <c r="F4" s="301" t="s">
        <v>187</v>
      </c>
      <c r="G4" s="407"/>
      <c r="H4" s="407"/>
      <c r="I4" s="407"/>
      <c r="J4" s="407"/>
      <c r="K4" s="407"/>
      <c r="L4" s="544"/>
      <c r="M4" s="458" t="s">
        <v>189</v>
      </c>
      <c r="N4" s="541"/>
      <c r="O4" s="290"/>
      <c r="P4" s="291"/>
    </row>
    <row r="5" spans="1:19" s="68" customFormat="1" ht="19.5" customHeight="1" x14ac:dyDescent="0.25">
      <c r="A5" s="151"/>
      <c r="B5" s="295">
        <v>35901</v>
      </c>
      <c r="C5" s="325"/>
      <c r="D5" s="325"/>
      <c r="E5" s="326"/>
      <c r="F5" s="301" t="s">
        <v>190</v>
      </c>
      <c r="G5" s="407"/>
      <c r="H5" s="407"/>
      <c r="I5" s="407"/>
      <c r="J5" s="407"/>
      <c r="K5" s="407"/>
      <c r="L5" s="544"/>
      <c r="M5" s="458">
        <v>3195</v>
      </c>
      <c r="N5" s="541"/>
      <c r="O5" s="290">
        <f t="shared" ref="O5:O7" si="0">M5*A5</f>
        <v>0</v>
      </c>
      <c r="P5" s="291"/>
    </row>
    <row r="6" spans="1:19" s="68" customFormat="1" ht="19.5" customHeight="1" x14ac:dyDescent="0.25">
      <c r="A6" s="238"/>
      <c r="B6" s="244" t="s">
        <v>73</v>
      </c>
      <c r="C6" s="240"/>
      <c r="D6" s="240"/>
      <c r="E6" s="241"/>
      <c r="F6" s="553" t="s">
        <v>185</v>
      </c>
      <c r="G6" s="554"/>
      <c r="H6" s="554"/>
      <c r="I6" s="554"/>
      <c r="J6" s="554"/>
      <c r="K6" s="554"/>
      <c r="L6" s="555"/>
      <c r="M6" s="556">
        <v>1595</v>
      </c>
      <c r="N6" s="557"/>
      <c r="O6" s="558">
        <f t="shared" si="0"/>
        <v>0</v>
      </c>
      <c r="P6" s="559"/>
    </row>
    <row r="7" spans="1:19" s="68" customFormat="1" ht="19.5" customHeight="1" x14ac:dyDescent="0.25">
      <c r="A7" s="239"/>
      <c r="B7" s="242" t="s">
        <v>74</v>
      </c>
      <c r="C7" s="242"/>
      <c r="D7" s="242"/>
      <c r="E7" s="243"/>
      <c r="F7" s="553" t="s">
        <v>186</v>
      </c>
      <c r="G7" s="554"/>
      <c r="H7" s="554"/>
      <c r="I7" s="554"/>
      <c r="J7" s="554"/>
      <c r="K7" s="554"/>
      <c r="L7" s="555"/>
      <c r="M7" s="560">
        <v>1595</v>
      </c>
      <c r="N7" s="561"/>
      <c r="O7" s="551">
        <f t="shared" si="0"/>
        <v>0</v>
      </c>
      <c r="P7" s="552"/>
    </row>
    <row r="8" spans="1:19" s="68" customFormat="1" ht="39.75" customHeight="1" x14ac:dyDescent="0.25">
      <c r="A8" s="237" t="s">
        <v>58</v>
      </c>
      <c r="B8" s="564" t="s">
        <v>206</v>
      </c>
      <c r="C8" s="565"/>
      <c r="D8" s="565"/>
      <c r="E8" s="565"/>
      <c r="F8" s="565"/>
      <c r="G8" s="565"/>
      <c r="H8" s="565"/>
      <c r="I8" s="565"/>
      <c r="J8" s="565"/>
      <c r="K8" s="565"/>
      <c r="L8" s="565"/>
      <c r="M8" s="565"/>
      <c r="N8" s="566"/>
      <c r="O8" s="235"/>
      <c r="P8" s="236"/>
      <c r="Q8" s="234"/>
    </row>
    <row r="9" spans="1:19" s="68" customFormat="1" ht="28.95" customHeight="1" x14ac:dyDescent="0.25">
      <c r="A9" s="231"/>
      <c r="B9" s="585" t="s">
        <v>207</v>
      </c>
      <c r="C9" s="586"/>
      <c r="D9" s="586"/>
      <c r="E9" s="586"/>
      <c r="F9" s="586"/>
      <c r="G9" s="586"/>
      <c r="H9" s="586"/>
      <c r="I9" s="586"/>
      <c r="J9" s="586"/>
      <c r="K9" s="586"/>
      <c r="L9" s="586"/>
      <c r="M9" s="586"/>
      <c r="N9" s="587"/>
      <c r="O9" s="232"/>
      <c r="P9" s="233"/>
    </row>
    <row r="10" spans="1:19" s="68" customFormat="1" ht="19.5" customHeight="1" x14ac:dyDescent="0.25">
      <c r="A10" s="183"/>
      <c r="B10" s="295" t="s">
        <v>181</v>
      </c>
      <c r="C10" s="325"/>
      <c r="D10" s="325"/>
      <c r="E10" s="326"/>
      <c r="F10" s="301" t="s">
        <v>192</v>
      </c>
      <c r="G10" s="407"/>
      <c r="H10" s="407"/>
      <c r="I10" s="407"/>
      <c r="J10" s="407"/>
      <c r="K10" s="407"/>
      <c r="L10" s="544"/>
      <c r="M10" s="458">
        <v>48945</v>
      </c>
      <c r="N10" s="541"/>
      <c r="O10" s="290">
        <f t="shared" ref="O10:O12" si="1">M10*A10</f>
        <v>0</v>
      </c>
      <c r="P10" s="291"/>
      <c r="S10" s="245"/>
    </row>
    <row r="11" spans="1:19" s="68" customFormat="1" ht="19.5" customHeight="1" x14ac:dyDescent="0.25">
      <c r="A11" s="151"/>
      <c r="B11" s="295" t="s">
        <v>181</v>
      </c>
      <c r="C11" s="325"/>
      <c r="D11" s="325"/>
      <c r="E11" s="326"/>
      <c r="F11" s="301" t="s">
        <v>193</v>
      </c>
      <c r="G11" s="407"/>
      <c r="H11" s="407"/>
      <c r="I11" s="407"/>
      <c r="J11" s="407"/>
      <c r="K11" s="407"/>
      <c r="L11" s="544"/>
      <c r="M11" s="458">
        <v>56945</v>
      </c>
      <c r="N11" s="541"/>
      <c r="O11" s="290">
        <f t="shared" si="1"/>
        <v>0</v>
      </c>
      <c r="P11" s="291"/>
      <c r="S11" s="245"/>
    </row>
    <row r="12" spans="1:19" s="68" customFormat="1" ht="19.5" customHeight="1" x14ac:dyDescent="0.25">
      <c r="A12" s="151"/>
      <c r="B12" s="295" t="s">
        <v>181</v>
      </c>
      <c r="C12" s="325"/>
      <c r="D12" s="325"/>
      <c r="E12" s="326"/>
      <c r="F12" s="301" t="s">
        <v>194</v>
      </c>
      <c r="G12" s="407"/>
      <c r="H12" s="407"/>
      <c r="I12" s="407"/>
      <c r="J12" s="407"/>
      <c r="K12" s="407"/>
      <c r="L12" s="544"/>
      <c r="M12" s="458">
        <v>49445</v>
      </c>
      <c r="N12" s="541"/>
      <c r="O12" s="290">
        <f t="shared" si="1"/>
        <v>0</v>
      </c>
      <c r="P12" s="291"/>
      <c r="S12" s="245"/>
    </row>
    <row r="13" spans="1:19" s="68" customFormat="1" ht="19.5" customHeight="1" x14ac:dyDescent="0.25">
      <c r="A13" s="102" t="s">
        <v>58</v>
      </c>
      <c r="B13" s="487" t="s">
        <v>205</v>
      </c>
      <c r="C13" s="537"/>
      <c r="D13" s="537"/>
      <c r="E13" s="537"/>
      <c r="F13" s="537"/>
      <c r="G13" s="537"/>
      <c r="H13" s="537"/>
      <c r="I13" s="537"/>
      <c r="J13" s="537"/>
      <c r="K13" s="537"/>
      <c r="L13" s="538"/>
      <c r="M13" s="539" t="s">
        <v>30</v>
      </c>
      <c r="N13" s="540"/>
      <c r="O13" s="117"/>
      <c r="P13" s="228"/>
    </row>
    <row r="14" spans="1:19" s="68" customFormat="1" ht="19.5" customHeight="1" x14ac:dyDescent="0.25">
      <c r="A14" s="67"/>
      <c r="B14" s="295" t="s">
        <v>165</v>
      </c>
      <c r="C14" s="532"/>
      <c r="D14" s="532"/>
      <c r="E14" s="533"/>
      <c r="F14" s="301" t="s">
        <v>166</v>
      </c>
      <c r="G14" s="535"/>
      <c r="H14" s="535"/>
      <c r="I14" s="535"/>
      <c r="J14" s="535"/>
      <c r="K14" s="535"/>
      <c r="L14" s="536"/>
      <c r="M14" s="458" t="s">
        <v>32</v>
      </c>
      <c r="N14" s="541"/>
      <c r="O14" s="290"/>
      <c r="P14" s="291"/>
    </row>
    <row r="15" spans="1:19" s="68" customFormat="1" ht="19.5" customHeight="1" x14ac:dyDescent="0.25">
      <c r="A15" s="71"/>
      <c r="B15" s="301">
        <v>27360</v>
      </c>
      <c r="C15" s="302"/>
      <c r="D15" s="302"/>
      <c r="E15" s="303"/>
      <c r="F15" s="295" t="s">
        <v>195</v>
      </c>
      <c r="G15" s="296"/>
      <c r="H15" s="296"/>
      <c r="I15" s="296"/>
      <c r="J15" s="296"/>
      <c r="K15" s="296"/>
      <c r="L15" s="297"/>
      <c r="M15" s="292">
        <v>400</v>
      </c>
      <c r="N15" s="534"/>
      <c r="O15" s="290">
        <f t="shared" ref="O15:O16" si="2">M15*A15</f>
        <v>0</v>
      </c>
      <c r="P15" s="291"/>
    </row>
    <row r="16" spans="1:19" s="68" customFormat="1" ht="19.5" customHeight="1" x14ac:dyDescent="0.25">
      <c r="A16" s="72"/>
      <c r="B16" s="301">
        <v>27361</v>
      </c>
      <c r="C16" s="535"/>
      <c r="D16" s="535"/>
      <c r="E16" s="536"/>
      <c r="F16" s="295" t="s">
        <v>196</v>
      </c>
      <c r="G16" s="532"/>
      <c r="H16" s="532"/>
      <c r="I16" s="532"/>
      <c r="J16" s="532"/>
      <c r="K16" s="532"/>
      <c r="L16" s="533"/>
      <c r="M16" s="292">
        <v>800</v>
      </c>
      <c r="N16" s="534"/>
      <c r="O16" s="290">
        <f t="shared" si="2"/>
        <v>0</v>
      </c>
      <c r="P16" s="291"/>
    </row>
    <row r="17" spans="1:19" s="68" customFormat="1" ht="19.5" customHeight="1" x14ac:dyDescent="0.25">
      <c r="A17" s="71"/>
      <c r="B17" s="287">
        <v>27362</v>
      </c>
      <c r="C17" s="288"/>
      <c r="D17" s="288"/>
      <c r="E17" s="289"/>
      <c r="F17" s="295" t="s">
        <v>167</v>
      </c>
      <c r="G17" s="296"/>
      <c r="H17" s="296"/>
      <c r="I17" s="296"/>
      <c r="J17" s="296"/>
      <c r="K17" s="296"/>
      <c r="L17" s="297"/>
      <c r="M17" s="292">
        <v>475</v>
      </c>
      <c r="N17" s="534"/>
      <c r="O17" s="290">
        <f>M17*A17</f>
        <v>0</v>
      </c>
      <c r="P17" s="291"/>
    </row>
    <row r="18" spans="1:19" s="68" customFormat="1" ht="19.5" customHeight="1" thickBot="1" x14ac:dyDescent="0.3">
      <c r="A18" s="224"/>
      <c r="B18" s="287">
        <v>27363</v>
      </c>
      <c r="C18" s="434"/>
      <c r="D18" s="434"/>
      <c r="E18" s="531"/>
      <c r="F18" s="295" t="s">
        <v>168</v>
      </c>
      <c r="G18" s="532"/>
      <c r="H18" s="532"/>
      <c r="I18" s="532"/>
      <c r="J18" s="532"/>
      <c r="K18" s="532"/>
      <c r="L18" s="533"/>
      <c r="M18" s="292">
        <v>950</v>
      </c>
      <c r="N18" s="534"/>
      <c r="O18" s="290">
        <f>M18*A18</f>
        <v>0</v>
      </c>
      <c r="P18" s="291"/>
    </row>
    <row r="19" spans="1:19" s="68" customFormat="1" ht="19.5" customHeight="1" x14ac:dyDescent="0.25">
      <c r="A19" s="220" t="s">
        <v>29</v>
      </c>
      <c r="B19" s="320" t="s">
        <v>64</v>
      </c>
      <c r="C19" s="321"/>
      <c r="D19" s="321"/>
      <c r="E19" s="321"/>
      <c r="F19" s="321"/>
      <c r="G19" s="321"/>
      <c r="H19" s="321"/>
      <c r="I19" s="321"/>
      <c r="J19" s="321"/>
      <c r="K19" s="321"/>
      <c r="L19" s="322"/>
      <c r="M19" s="373" t="s">
        <v>30</v>
      </c>
      <c r="N19" s="311"/>
      <c r="O19" s="349"/>
      <c r="P19" s="350"/>
    </row>
    <row r="20" spans="1:19" s="68" customFormat="1" ht="19.5" customHeight="1" x14ac:dyDescent="0.25">
      <c r="A20" s="53"/>
      <c r="B20" s="301" t="s">
        <v>65</v>
      </c>
      <c r="C20" s="407"/>
      <c r="D20" s="407"/>
      <c r="E20" s="544"/>
      <c r="F20" s="295" t="s">
        <v>220</v>
      </c>
      <c r="G20" s="325"/>
      <c r="H20" s="325"/>
      <c r="I20" s="325"/>
      <c r="J20" s="325"/>
      <c r="K20" s="325"/>
      <c r="L20" s="326"/>
      <c r="M20" s="292">
        <v>2550</v>
      </c>
      <c r="N20" s="294"/>
      <c r="O20" s="290">
        <f>M20*A20</f>
        <v>0</v>
      </c>
      <c r="P20" s="291"/>
    </row>
    <row r="21" spans="1:19" s="68" customFormat="1" ht="19.5" customHeight="1" thickBot="1" x14ac:dyDescent="0.3">
      <c r="A21" s="73"/>
      <c r="B21" s="339" t="s">
        <v>66</v>
      </c>
      <c r="C21" s="340"/>
      <c r="D21" s="340"/>
      <c r="E21" s="341"/>
      <c r="F21" s="275" t="s">
        <v>221</v>
      </c>
      <c r="G21" s="276"/>
      <c r="H21" s="276"/>
      <c r="I21" s="276"/>
      <c r="J21" s="276"/>
      <c r="K21" s="276"/>
      <c r="L21" s="277"/>
      <c r="M21" s="542">
        <v>2750</v>
      </c>
      <c r="N21" s="543"/>
      <c r="O21" s="418">
        <f>M21*A21</f>
        <v>0</v>
      </c>
      <c r="P21" s="419"/>
    </row>
    <row r="22" spans="1:19" s="66" customFormat="1" ht="19.5" customHeight="1" x14ac:dyDescent="0.25">
      <c r="A22" s="102" t="s">
        <v>58</v>
      </c>
      <c r="B22" s="320" t="s">
        <v>60</v>
      </c>
      <c r="C22" s="321"/>
      <c r="D22" s="321"/>
      <c r="E22" s="321"/>
      <c r="F22" s="321"/>
      <c r="G22" s="321"/>
      <c r="H22" s="321"/>
      <c r="I22" s="321"/>
      <c r="J22" s="321"/>
      <c r="K22" s="321"/>
      <c r="L22" s="322"/>
      <c r="M22" s="373" t="s">
        <v>30</v>
      </c>
      <c r="N22" s="353"/>
      <c r="O22" s="69"/>
      <c r="P22" s="65"/>
    </row>
    <row r="23" spans="1:19" s="66" customFormat="1" ht="19.5" customHeight="1" x14ac:dyDescent="0.25">
      <c r="A23" s="67"/>
      <c r="B23" s="287" t="s">
        <v>135</v>
      </c>
      <c r="C23" s="288"/>
      <c r="D23" s="288"/>
      <c r="E23" s="289"/>
      <c r="F23" s="295" t="s">
        <v>148</v>
      </c>
      <c r="G23" s="296"/>
      <c r="H23" s="296"/>
      <c r="I23" s="296"/>
      <c r="J23" s="296"/>
      <c r="K23" s="296"/>
      <c r="L23" s="297"/>
      <c r="M23" s="562">
        <v>5490</v>
      </c>
      <c r="N23" s="563"/>
      <c r="O23" s="290">
        <f>M23*A23</f>
        <v>0</v>
      </c>
      <c r="P23" s="291"/>
      <c r="S23" s="230"/>
    </row>
    <row r="24" spans="1:19" s="66" customFormat="1" ht="19.5" customHeight="1" x14ac:dyDescent="0.25">
      <c r="A24" s="67"/>
      <c r="B24" s="287" t="s">
        <v>133</v>
      </c>
      <c r="C24" s="288"/>
      <c r="D24" s="288"/>
      <c r="E24" s="289"/>
      <c r="F24" s="295" t="s">
        <v>149</v>
      </c>
      <c r="G24" s="296"/>
      <c r="H24" s="296"/>
      <c r="I24" s="296"/>
      <c r="J24" s="296"/>
      <c r="K24" s="296"/>
      <c r="L24" s="297"/>
      <c r="M24" s="562">
        <v>5995</v>
      </c>
      <c r="N24" s="563"/>
      <c r="O24" s="290">
        <f>M24*A24</f>
        <v>0</v>
      </c>
      <c r="P24" s="291"/>
      <c r="S24" s="230"/>
    </row>
    <row r="25" spans="1:19" s="66" customFormat="1" ht="19.5" customHeight="1" x14ac:dyDescent="0.25">
      <c r="A25" s="67"/>
      <c r="B25" s="287" t="s">
        <v>137</v>
      </c>
      <c r="C25" s="288"/>
      <c r="D25" s="288"/>
      <c r="E25" s="289"/>
      <c r="F25" s="295" t="s">
        <v>138</v>
      </c>
      <c r="G25" s="296"/>
      <c r="H25" s="296"/>
      <c r="I25" s="296"/>
      <c r="J25" s="296"/>
      <c r="K25" s="296"/>
      <c r="L25" s="297"/>
      <c r="M25" s="562">
        <v>7295</v>
      </c>
      <c r="N25" s="563"/>
      <c r="O25" s="290">
        <f>M25*A25</f>
        <v>0</v>
      </c>
      <c r="P25" s="291"/>
      <c r="S25" s="230"/>
    </row>
    <row r="26" spans="1:19" s="68" customFormat="1" ht="19.5" customHeight="1" x14ac:dyDescent="0.25">
      <c r="A26" s="70"/>
      <c r="B26" s="301" t="s">
        <v>72</v>
      </c>
      <c r="C26" s="302"/>
      <c r="D26" s="302"/>
      <c r="E26" s="303"/>
      <c r="F26" s="301" t="s">
        <v>123</v>
      </c>
      <c r="G26" s="302"/>
      <c r="H26" s="302"/>
      <c r="I26" s="302"/>
      <c r="J26" s="302"/>
      <c r="K26" s="302"/>
      <c r="L26" s="303"/>
      <c r="M26" s="292">
        <v>1795</v>
      </c>
      <c r="N26" s="534"/>
      <c r="O26" s="290">
        <f t="shared" ref="O26:O28" si="3">M26*A26</f>
        <v>0</v>
      </c>
      <c r="P26" s="291"/>
    </row>
    <row r="27" spans="1:19" s="68" customFormat="1" ht="19.5" customHeight="1" x14ac:dyDescent="0.25">
      <c r="A27" s="56"/>
      <c r="B27" s="301" t="s">
        <v>61</v>
      </c>
      <c r="C27" s="407"/>
      <c r="D27" s="407"/>
      <c r="E27" s="544"/>
      <c r="F27" s="295" t="s">
        <v>183</v>
      </c>
      <c r="G27" s="532"/>
      <c r="H27" s="532"/>
      <c r="I27" s="532"/>
      <c r="J27" s="532"/>
      <c r="K27" s="532"/>
      <c r="L27" s="533"/>
      <c r="M27" s="292">
        <v>595</v>
      </c>
      <c r="N27" s="534"/>
      <c r="O27" s="290">
        <f t="shared" si="3"/>
        <v>0</v>
      </c>
      <c r="P27" s="291"/>
    </row>
    <row r="28" spans="1:19" s="48" customFormat="1" ht="19.5" customHeight="1" thickBot="1" x14ac:dyDescent="0.3">
      <c r="A28" s="73"/>
      <c r="B28" s="339" t="s">
        <v>146</v>
      </c>
      <c r="C28" s="340"/>
      <c r="D28" s="340"/>
      <c r="E28" s="341"/>
      <c r="F28" s="275" t="s">
        <v>218</v>
      </c>
      <c r="G28" s="276"/>
      <c r="H28" s="276"/>
      <c r="I28" s="276"/>
      <c r="J28" s="276"/>
      <c r="K28" s="276"/>
      <c r="L28" s="277"/>
      <c r="M28" s="542">
        <v>1195</v>
      </c>
      <c r="N28" s="543"/>
      <c r="O28" s="418">
        <f t="shared" si="3"/>
        <v>0</v>
      </c>
      <c r="P28" s="419"/>
    </row>
    <row r="29" spans="1:19" s="68" customFormat="1" ht="17.25" customHeight="1" thickBot="1" x14ac:dyDescent="0.3">
      <c r="A29" s="106"/>
      <c r="B29" s="583" t="s">
        <v>134</v>
      </c>
      <c r="C29" s="583"/>
      <c r="D29" s="583"/>
      <c r="E29" s="583"/>
      <c r="F29" s="583"/>
      <c r="G29" s="583"/>
      <c r="H29" s="583"/>
      <c r="I29" s="583"/>
      <c r="J29" s="583"/>
      <c r="K29" s="583"/>
      <c r="L29" s="583"/>
      <c r="M29" s="583"/>
      <c r="N29" s="583"/>
      <c r="O29" s="583"/>
      <c r="P29" s="584"/>
    </row>
    <row r="30" spans="1:19" s="68" customFormat="1" ht="26.7" customHeight="1" thickBot="1" x14ac:dyDescent="0.3">
      <c r="A30" s="567" t="s">
        <v>139</v>
      </c>
      <c r="B30" s="568"/>
      <c r="C30" s="568"/>
      <c r="D30" s="568"/>
      <c r="E30" s="568"/>
      <c r="F30" s="568"/>
      <c r="G30" s="568"/>
      <c r="H30" s="568"/>
      <c r="I30" s="569"/>
      <c r="J30" s="118"/>
      <c r="K30" s="570" t="s">
        <v>62</v>
      </c>
      <c r="L30" s="571"/>
      <c r="M30" s="571"/>
      <c r="N30" s="571"/>
      <c r="O30" s="572">
        <f>SUM(O4:P28)</f>
        <v>0</v>
      </c>
      <c r="P30" s="573"/>
    </row>
    <row r="31" spans="1:19" s="68" customFormat="1" ht="27" customHeight="1" x14ac:dyDescent="0.25">
      <c r="A31" s="574"/>
      <c r="B31" s="575"/>
      <c r="C31" s="575"/>
      <c r="D31" s="575"/>
      <c r="E31" s="575"/>
      <c r="F31" s="575"/>
      <c r="G31" s="575"/>
      <c r="H31" s="575"/>
      <c r="I31" s="576"/>
      <c r="J31" s="118"/>
      <c r="K31" s="119"/>
      <c r="L31" s="119"/>
      <c r="M31" s="119"/>
      <c r="N31" s="119"/>
      <c r="O31" s="60"/>
      <c r="P31" s="61"/>
    </row>
    <row r="32" spans="1:19" s="68" customFormat="1" ht="62.25" customHeight="1" x14ac:dyDescent="0.25">
      <c r="A32" s="577"/>
      <c r="B32" s="578"/>
      <c r="C32" s="578"/>
      <c r="D32" s="578"/>
      <c r="E32" s="578"/>
      <c r="F32" s="578"/>
      <c r="G32" s="578"/>
      <c r="H32" s="578"/>
      <c r="I32" s="579"/>
      <c r="J32" s="118"/>
      <c r="K32" s="119"/>
      <c r="L32" s="119"/>
      <c r="M32" s="119"/>
      <c r="N32" s="119"/>
      <c r="O32" s="60"/>
      <c r="P32" s="61"/>
    </row>
    <row r="33" spans="1:21" s="68" customFormat="1" ht="62.25" customHeight="1" x14ac:dyDescent="0.25">
      <c r="A33" s="577"/>
      <c r="B33" s="578"/>
      <c r="C33" s="578"/>
      <c r="D33" s="578"/>
      <c r="E33" s="578"/>
      <c r="F33" s="578"/>
      <c r="G33" s="578"/>
      <c r="H33" s="578"/>
      <c r="I33" s="579"/>
      <c r="J33" s="118"/>
      <c r="K33" s="119"/>
      <c r="L33" s="119"/>
      <c r="M33" s="119"/>
      <c r="N33" s="119"/>
      <c r="O33" s="60"/>
      <c r="P33" s="61"/>
    </row>
    <row r="34" spans="1:21" s="68" customFormat="1" ht="27" customHeight="1" thickBot="1" x14ac:dyDescent="0.3">
      <c r="A34" s="580"/>
      <c r="B34" s="581"/>
      <c r="C34" s="581"/>
      <c r="D34" s="581"/>
      <c r="E34" s="581"/>
      <c r="F34" s="581"/>
      <c r="G34" s="581"/>
      <c r="H34" s="581"/>
      <c r="I34" s="582"/>
      <c r="J34" s="118"/>
      <c r="K34" s="119"/>
      <c r="L34" s="119"/>
      <c r="M34" s="119"/>
      <c r="N34" s="119"/>
      <c r="O34" s="60"/>
      <c r="P34" s="61"/>
    </row>
    <row r="35" spans="1:21" s="48" customFormat="1" ht="36" customHeight="1" x14ac:dyDescent="0.25">
      <c r="A35" s="455" t="s">
        <v>219</v>
      </c>
      <c r="B35" s="456"/>
      <c r="C35" s="456"/>
      <c r="D35" s="456"/>
      <c r="E35" s="456"/>
      <c r="F35" s="456"/>
      <c r="G35" s="456"/>
      <c r="H35" s="456"/>
      <c r="I35" s="456"/>
      <c r="J35" s="456"/>
      <c r="K35" s="456"/>
      <c r="L35" s="456"/>
      <c r="M35" s="456"/>
      <c r="N35" s="456"/>
      <c r="O35" s="456"/>
      <c r="P35" s="457"/>
      <c r="Q35" s="62"/>
      <c r="R35" s="62"/>
      <c r="S35" s="62"/>
      <c r="T35" s="62"/>
      <c r="U35" s="62"/>
    </row>
    <row r="36" spans="1:21" s="48" customFormat="1" ht="16.5" customHeight="1" thickBot="1" x14ac:dyDescent="0.3">
      <c r="A36" s="435" t="s">
        <v>210</v>
      </c>
      <c r="B36" s="436"/>
      <c r="C36" s="436"/>
      <c r="D36" s="436"/>
      <c r="E36" s="436"/>
      <c r="F36" s="436"/>
      <c r="G36" s="436"/>
      <c r="H36" s="436"/>
      <c r="I36" s="436"/>
      <c r="J36" s="436"/>
      <c r="K36" s="436"/>
      <c r="L36" s="436"/>
      <c r="M36" s="436"/>
      <c r="N36" s="436"/>
      <c r="O36" s="436"/>
      <c r="P36" s="437"/>
      <c r="Q36" s="63"/>
      <c r="R36" s="63"/>
      <c r="S36" s="63"/>
      <c r="T36" s="63"/>
      <c r="U36" s="63"/>
    </row>
  </sheetData>
  <sheetProtection algorithmName="SHA-512" hashValue="kU33WrzAqJqR5kXl8ZoeLEgLy6CJO5OzosnLj/feIXALRA2YbF2RcHKKR7rNxH4z87cJ0HIcwHAeASBYcYO3lQ==" saltValue="6+eDv61uzwnopJDNQe4MnQ==" spinCount="100000" sheet="1" formatCells="0"/>
  <mergeCells count="102">
    <mergeCell ref="O10:P10"/>
    <mergeCell ref="M11:N11"/>
    <mergeCell ref="O11:P11"/>
    <mergeCell ref="M12:N12"/>
    <mergeCell ref="O12:P12"/>
    <mergeCell ref="F10:L10"/>
    <mergeCell ref="F11:L11"/>
    <mergeCell ref="F12:L12"/>
    <mergeCell ref="M10:N10"/>
    <mergeCell ref="B8:N8"/>
    <mergeCell ref="B10:E10"/>
    <mergeCell ref="B11:E11"/>
    <mergeCell ref="A36:P36"/>
    <mergeCell ref="A30:I30"/>
    <mergeCell ref="K30:N30"/>
    <mergeCell ref="O30:P30"/>
    <mergeCell ref="A31:I34"/>
    <mergeCell ref="A35:P35"/>
    <mergeCell ref="F28:L28"/>
    <mergeCell ref="M28:N28"/>
    <mergeCell ref="O28:P28"/>
    <mergeCell ref="B29:P29"/>
    <mergeCell ref="B28:E28"/>
    <mergeCell ref="B12:E12"/>
    <mergeCell ref="B9:N9"/>
    <mergeCell ref="B26:E26"/>
    <mergeCell ref="F26:L26"/>
    <mergeCell ref="M26:N26"/>
    <mergeCell ref="O26:P26"/>
    <mergeCell ref="B27:E27"/>
    <mergeCell ref="F27:L27"/>
    <mergeCell ref="M27:N27"/>
    <mergeCell ref="O27:P27"/>
    <mergeCell ref="M24:N24"/>
    <mergeCell ref="O24:P24"/>
    <mergeCell ref="B22:L22"/>
    <mergeCell ref="M22:N22"/>
    <mergeCell ref="B25:E25"/>
    <mergeCell ref="F25:L25"/>
    <mergeCell ref="M25:N25"/>
    <mergeCell ref="O25:P25"/>
    <mergeCell ref="B23:E23"/>
    <mergeCell ref="F23:L23"/>
    <mergeCell ref="M23:N23"/>
    <mergeCell ref="O23:P23"/>
    <mergeCell ref="F24:L24"/>
    <mergeCell ref="B24:E24"/>
    <mergeCell ref="A1:P1"/>
    <mergeCell ref="A2:B2"/>
    <mergeCell ref="C2:D2"/>
    <mergeCell ref="E2:F2"/>
    <mergeCell ref="G2:J2"/>
    <mergeCell ref="L2:P2"/>
    <mergeCell ref="O7:P7"/>
    <mergeCell ref="F6:L6"/>
    <mergeCell ref="M6:N6"/>
    <mergeCell ref="O6:P6"/>
    <mergeCell ref="B3:L3"/>
    <mergeCell ref="M3:N3"/>
    <mergeCell ref="B5:E5"/>
    <mergeCell ref="F5:L5"/>
    <mergeCell ref="O5:P5"/>
    <mergeCell ref="M5:N5"/>
    <mergeCell ref="B4:E4"/>
    <mergeCell ref="F4:L4"/>
    <mergeCell ref="M4:N4"/>
    <mergeCell ref="O4:P4"/>
    <mergeCell ref="F7:L7"/>
    <mergeCell ref="M7:N7"/>
    <mergeCell ref="B21:E21"/>
    <mergeCell ref="F21:L21"/>
    <mergeCell ref="M21:N21"/>
    <mergeCell ref="O21:P21"/>
    <mergeCell ref="B19:L19"/>
    <mergeCell ref="M19:N19"/>
    <mergeCell ref="O19:P19"/>
    <mergeCell ref="B20:E20"/>
    <mergeCell ref="F20:L20"/>
    <mergeCell ref="M20:N20"/>
    <mergeCell ref="O20:P20"/>
    <mergeCell ref="B13:L13"/>
    <mergeCell ref="M13:N13"/>
    <mergeCell ref="B14:E14"/>
    <mergeCell ref="F14:L14"/>
    <mergeCell ref="M14:N14"/>
    <mergeCell ref="O14:P14"/>
    <mergeCell ref="B15:E15"/>
    <mergeCell ref="F15:L15"/>
    <mergeCell ref="M15:N15"/>
    <mergeCell ref="O15:P15"/>
    <mergeCell ref="B18:E18"/>
    <mergeCell ref="F18:L18"/>
    <mergeCell ref="M18:N18"/>
    <mergeCell ref="O18:P18"/>
    <mergeCell ref="B16:E16"/>
    <mergeCell ref="F16:L16"/>
    <mergeCell ref="M16:N16"/>
    <mergeCell ref="O16:P16"/>
    <mergeCell ref="B17:E17"/>
    <mergeCell ref="F17:L17"/>
    <mergeCell ref="M17:N17"/>
    <mergeCell ref="O17:P17"/>
  </mergeCells>
  <printOptions horizontalCentered="1"/>
  <pageMargins left="0.45" right="0.45" top="0.5" bottom="0.5" header="0.3" footer="0.3"/>
  <pageSetup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I38"/>
  <sheetViews>
    <sheetView showGridLines="0" zoomScaleNormal="100" workbookViewId="0">
      <selection activeCell="R7" sqref="R7"/>
    </sheetView>
  </sheetViews>
  <sheetFormatPr defaultColWidth="4.6640625" defaultRowHeight="13.2" x14ac:dyDescent="0.25"/>
  <cols>
    <col min="1" max="1" width="1.5546875" style="2" customWidth="1"/>
    <col min="2" max="5" width="7" style="1" customWidth="1"/>
    <col min="6" max="6" width="6.44140625" style="1" customWidth="1"/>
    <col min="7" max="7" width="7" style="1" customWidth="1"/>
    <col min="8" max="8" width="8.6640625" style="1" customWidth="1"/>
    <col min="9" max="9" width="4.6640625" style="1" customWidth="1"/>
    <col min="10" max="12" width="7" style="1" customWidth="1"/>
    <col min="13" max="13" width="6.44140625" style="1" customWidth="1"/>
    <col min="14" max="14" width="7" style="1" customWidth="1"/>
    <col min="15" max="15" width="8.6640625" style="1" customWidth="1"/>
    <col min="16" max="16" width="9.5546875" style="1" customWidth="1"/>
    <col min="17" max="17" width="3.6640625" style="1" customWidth="1"/>
    <col min="18" max="18" width="2.44140625" style="41" customWidth="1"/>
    <col min="19" max="19" width="13.109375" style="41" customWidth="1"/>
    <col min="20" max="20" width="13" style="2" customWidth="1"/>
    <col min="21" max="33" width="9.33203125" style="2" customWidth="1"/>
    <col min="34" max="245" width="9.33203125" style="1" customWidth="1"/>
    <col min="246" max="246" width="5.5546875" style="1" customWidth="1"/>
    <col min="247" max="247" width="3.44140625" style="1" customWidth="1"/>
    <col min="248" max="16384" width="4.6640625" style="1"/>
  </cols>
  <sheetData>
    <row r="1" spans="1:35" ht="28.5" customHeight="1" x14ac:dyDescent="0.25">
      <c r="A1" s="342" t="s">
        <v>20</v>
      </c>
      <c r="B1" s="343"/>
      <c r="C1" s="343"/>
      <c r="D1" s="343"/>
      <c r="E1" s="343"/>
      <c r="F1" s="343"/>
      <c r="G1" s="343"/>
      <c r="H1" s="343"/>
      <c r="I1" s="343"/>
      <c r="J1" s="343"/>
      <c r="K1" s="343"/>
      <c r="L1" s="343"/>
      <c r="M1" s="343"/>
      <c r="N1" s="343"/>
      <c r="O1" s="343"/>
      <c r="P1" s="343"/>
      <c r="Q1" s="344"/>
      <c r="R1" s="46"/>
      <c r="S1" s="45"/>
      <c r="AH1" s="2"/>
      <c r="AI1" s="2"/>
    </row>
    <row r="2" spans="1:35" s="2" customFormat="1" ht="6" customHeight="1" x14ac:dyDescent="0.25">
      <c r="A2" s="8"/>
      <c r="B2" s="37"/>
      <c r="C2" s="37"/>
      <c r="D2" s="37"/>
      <c r="E2" s="37"/>
      <c r="F2" s="37"/>
      <c r="G2" s="38"/>
      <c r="H2" s="39"/>
      <c r="I2" s="39"/>
      <c r="J2" s="39"/>
      <c r="K2" s="39"/>
      <c r="L2" s="39"/>
      <c r="M2" s="39"/>
      <c r="N2" s="39"/>
      <c r="O2" s="39"/>
      <c r="P2" s="39"/>
      <c r="Q2" s="40"/>
      <c r="R2" s="41"/>
      <c r="S2" s="41"/>
    </row>
    <row r="3" spans="1:35" s="4" customFormat="1" ht="41.25" customHeight="1" x14ac:dyDescent="0.25">
      <c r="A3" s="5"/>
      <c r="B3" s="6"/>
      <c r="C3" s="588" t="s">
        <v>15</v>
      </c>
      <c r="D3" s="589"/>
      <c r="E3" s="589"/>
      <c r="F3" s="589"/>
      <c r="G3" s="589"/>
      <c r="H3" s="589"/>
      <c r="I3" s="99"/>
      <c r="J3" s="588" t="s">
        <v>16</v>
      </c>
      <c r="K3" s="589"/>
      <c r="L3" s="589"/>
      <c r="M3" s="589"/>
      <c r="N3" s="589"/>
      <c r="O3" s="589"/>
      <c r="P3" s="6"/>
      <c r="Q3" s="7"/>
      <c r="R3" s="42"/>
      <c r="S3" s="42"/>
    </row>
    <row r="4" spans="1:35" ht="5.25" customHeight="1" x14ac:dyDescent="0.25">
      <c r="A4" s="8"/>
      <c r="B4" s="2"/>
      <c r="C4" s="2"/>
      <c r="D4" s="2"/>
      <c r="F4" s="2"/>
      <c r="G4" s="2"/>
      <c r="H4" s="2"/>
      <c r="I4" s="2"/>
      <c r="J4" s="2"/>
      <c r="K4" s="2"/>
      <c r="L4" s="2"/>
      <c r="M4" s="2"/>
      <c r="N4" s="2"/>
      <c r="O4" s="2"/>
      <c r="P4" s="2"/>
      <c r="Q4" s="9"/>
    </row>
    <row r="5" spans="1:35" s="10" customFormat="1" ht="102" customHeight="1" x14ac:dyDescent="0.25">
      <c r="A5" s="11"/>
      <c r="C5" s="12" t="s">
        <v>5</v>
      </c>
      <c r="D5" s="13" t="s">
        <v>7</v>
      </c>
      <c r="E5" s="12" t="s">
        <v>6</v>
      </c>
      <c r="F5" s="13" t="s">
        <v>8</v>
      </c>
      <c r="G5" s="12" t="s">
        <v>12</v>
      </c>
      <c r="H5" s="12" t="s">
        <v>10</v>
      </c>
      <c r="I5" s="100"/>
      <c r="J5" s="12" t="s">
        <v>5</v>
      </c>
      <c r="K5" s="13" t="s">
        <v>7</v>
      </c>
      <c r="L5" s="12" t="s">
        <v>6</v>
      </c>
      <c r="M5" s="13" t="s">
        <v>8</v>
      </c>
      <c r="N5" s="12" t="s">
        <v>12</v>
      </c>
      <c r="O5" s="12" t="s">
        <v>10</v>
      </c>
      <c r="P5" s="14"/>
      <c r="Q5" s="15"/>
      <c r="R5" s="43"/>
      <c r="S5" s="43"/>
    </row>
    <row r="6" spans="1:35" s="10" customFormat="1" ht="4.5" customHeight="1" x14ac:dyDescent="0.25">
      <c r="A6" s="11"/>
      <c r="C6" s="16"/>
      <c r="D6" s="17"/>
      <c r="E6" s="16"/>
      <c r="F6" s="17"/>
      <c r="G6" s="16"/>
      <c r="H6" s="16"/>
      <c r="I6" s="100"/>
      <c r="J6" s="16"/>
      <c r="K6" s="17"/>
      <c r="L6" s="16"/>
      <c r="M6" s="17"/>
      <c r="N6" s="16"/>
      <c r="O6" s="16"/>
      <c r="P6" s="14"/>
      <c r="Q6" s="15"/>
      <c r="R6" s="43"/>
      <c r="S6" s="43"/>
    </row>
    <row r="7" spans="1:35" ht="30" customHeight="1" x14ac:dyDescent="0.25">
      <c r="A7" s="8"/>
      <c r="B7" s="2"/>
      <c r="C7" s="18" t="s">
        <v>13</v>
      </c>
      <c r="D7" s="19">
        <v>18</v>
      </c>
      <c r="E7" s="19">
        <v>120</v>
      </c>
      <c r="F7" s="19">
        <v>15</v>
      </c>
      <c r="G7" s="19" t="s">
        <v>14</v>
      </c>
      <c r="H7" s="20">
        <v>155800</v>
      </c>
      <c r="I7" s="129"/>
      <c r="J7" s="19" t="s">
        <v>13</v>
      </c>
      <c r="K7" s="19">
        <v>24</v>
      </c>
      <c r="L7" s="19">
        <v>120</v>
      </c>
      <c r="M7" s="19">
        <v>15</v>
      </c>
      <c r="N7" s="19" t="s">
        <v>14</v>
      </c>
      <c r="O7" s="20">
        <v>163900</v>
      </c>
      <c r="P7" s="129"/>
      <c r="Q7" s="9"/>
      <c r="S7" s="130"/>
      <c r="T7" s="33"/>
      <c r="V7" s="33"/>
    </row>
    <row r="8" spans="1:35" ht="30" customHeight="1" x14ac:dyDescent="0.25">
      <c r="A8" s="8"/>
      <c r="B8" s="2"/>
      <c r="C8" s="22" t="s">
        <v>13</v>
      </c>
      <c r="D8" s="23">
        <v>18</v>
      </c>
      <c r="E8" s="25">
        <v>120</v>
      </c>
      <c r="F8" s="23">
        <v>20</v>
      </c>
      <c r="G8" s="25" t="s">
        <v>14</v>
      </c>
      <c r="H8" s="24">
        <v>153200</v>
      </c>
      <c r="I8" s="129"/>
      <c r="J8" s="26" t="s">
        <v>13</v>
      </c>
      <c r="K8" s="26">
        <v>24</v>
      </c>
      <c r="L8" s="27">
        <v>120</v>
      </c>
      <c r="M8" s="26">
        <v>20</v>
      </c>
      <c r="N8" s="27" t="s">
        <v>14</v>
      </c>
      <c r="O8" s="24">
        <v>161400</v>
      </c>
      <c r="P8" s="129"/>
      <c r="Q8" s="9"/>
      <c r="S8" s="130"/>
      <c r="T8" s="33"/>
      <c r="V8" s="33"/>
    </row>
    <row r="9" spans="1:35" ht="30" customHeight="1" x14ac:dyDescent="0.25">
      <c r="A9" s="8"/>
      <c r="B9" s="2"/>
      <c r="C9" s="28" t="s">
        <v>13</v>
      </c>
      <c r="D9" s="29">
        <v>18</v>
      </c>
      <c r="E9" s="30">
        <v>132</v>
      </c>
      <c r="F9" s="29">
        <v>22</v>
      </c>
      <c r="G9" s="30" t="s">
        <v>14</v>
      </c>
      <c r="H9" s="31">
        <v>160300</v>
      </c>
      <c r="I9" s="129"/>
      <c r="J9" s="30" t="s">
        <v>13</v>
      </c>
      <c r="K9" s="29">
        <v>24</v>
      </c>
      <c r="L9" s="30">
        <v>132</v>
      </c>
      <c r="M9" s="30">
        <v>22</v>
      </c>
      <c r="N9" s="29" t="s">
        <v>14</v>
      </c>
      <c r="O9" s="31">
        <v>168500</v>
      </c>
      <c r="P9" s="129"/>
      <c r="Q9" s="9"/>
      <c r="S9" s="130"/>
      <c r="T9" s="33"/>
      <c r="V9" s="33"/>
    </row>
    <row r="10" spans="1:35" s="2" customFormat="1" ht="28.95" customHeight="1" x14ac:dyDescent="0.25">
      <c r="A10" s="8"/>
      <c r="C10" s="32"/>
      <c r="D10" s="25"/>
      <c r="E10" s="25"/>
      <c r="F10" s="25"/>
      <c r="G10" s="25"/>
      <c r="H10" s="33"/>
      <c r="J10" s="25"/>
      <c r="K10" s="25"/>
      <c r="L10" s="25"/>
      <c r="M10" s="25"/>
      <c r="N10" s="25"/>
      <c r="O10" s="33"/>
      <c r="P10" s="21"/>
      <c r="Q10" s="9"/>
      <c r="R10" s="41"/>
      <c r="S10" s="41"/>
    </row>
    <row r="11" spans="1:35" s="3" customFormat="1" ht="21.75" customHeight="1" thickBot="1" x14ac:dyDescent="0.3">
      <c r="A11" s="255" t="s">
        <v>210</v>
      </c>
      <c r="B11" s="256"/>
      <c r="C11" s="256"/>
      <c r="D11" s="256"/>
      <c r="E11" s="256"/>
      <c r="F11" s="256"/>
      <c r="G11" s="256"/>
      <c r="H11" s="256"/>
      <c r="I11" s="256"/>
      <c r="J11" s="256"/>
      <c r="K11" s="256"/>
      <c r="L11" s="256"/>
      <c r="M11" s="256"/>
      <c r="N11" s="256"/>
      <c r="O11" s="256"/>
      <c r="P11" s="256"/>
      <c r="Q11" s="257"/>
      <c r="R11" s="44"/>
      <c r="S11" s="44"/>
    </row>
    <row r="12" spans="1:35" s="2" customFormat="1" x14ac:dyDescent="0.25">
      <c r="R12" s="41"/>
      <c r="S12" s="41"/>
    </row>
    <row r="13" spans="1:35" s="2" customFormat="1" x14ac:dyDescent="0.25">
      <c r="R13" s="41"/>
      <c r="S13" s="41"/>
    </row>
    <row r="14" spans="1:35" s="2" customFormat="1" x14ac:dyDescent="0.25">
      <c r="R14" s="41"/>
      <c r="S14" s="41"/>
    </row>
    <row r="15" spans="1:35" s="2" customFormat="1" x14ac:dyDescent="0.25">
      <c r="R15" s="41"/>
      <c r="S15" s="41"/>
    </row>
    <row r="16" spans="1:35" s="2" customFormat="1" x14ac:dyDescent="0.25">
      <c r="R16" s="41"/>
      <c r="S16" s="41"/>
    </row>
    <row r="17" spans="18:19" s="2" customFormat="1" x14ac:dyDescent="0.25">
      <c r="R17" s="41"/>
      <c r="S17" s="41"/>
    </row>
    <row r="18" spans="18:19" s="2" customFormat="1" x14ac:dyDescent="0.25">
      <c r="R18" s="41"/>
      <c r="S18" s="41"/>
    </row>
    <row r="19" spans="18:19" s="2" customFormat="1" x14ac:dyDescent="0.25">
      <c r="R19" s="41"/>
      <c r="S19" s="41"/>
    </row>
    <row r="20" spans="18:19" s="2" customFormat="1" x14ac:dyDescent="0.25">
      <c r="R20" s="41"/>
      <c r="S20" s="41"/>
    </row>
    <row r="21" spans="18:19" s="2" customFormat="1" x14ac:dyDescent="0.25">
      <c r="R21" s="41"/>
      <c r="S21" s="41"/>
    </row>
    <row r="22" spans="18:19" s="41" customFormat="1" x14ac:dyDescent="0.25"/>
    <row r="23" spans="18:19" s="41" customFormat="1" x14ac:dyDescent="0.25"/>
    <row r="24" spans="18:19" s="41" customFormat="1" x14ac:dyDescent="0.25"/>
    <row r="25" spans="18:19" s="41" customFormat="1" x14ac:dyDescent="0.25"/>
    <row r="26" spans="18:19" s="41" customFormat="1" x14ac:dyDescent="0.25"/>
    <row r="27" spans="18:19" s="41" customFormat="1" x14ac:dyDescent="0.25"/>
    <row r="28" spans="18:19" s="41" customFormat="1" x14ac:dyDescent="0.25"/>
    <row r="29" spans="18:19" s="41" customFormat="1" x14ac:dyDescent="0.25"/>
    <row r="30" spans="18:19" s="41" customFormat="1" x14ac:dyDescent="0.25"/>
    <row r="31" spans="18:19" s="41" customFormat="1" x14ac:dyDescent="0.25"/>
    <row r="32" spans="18:19"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sheetData>
  <sheetProtection algorithmName="SHA-512" hashValue="JBqgoAgt7f4K5t25hEgorc4/Yts3EvSe/wwgmwSgMOc1Rjy5CVlD+AWMjlzdNfAND32m6HiPQX0fl3P80JazzA==" saltValue="W9i9zRx6PPnzHiQFTv/VQQ==" spinCount="100000" sheet="1" objects="1" scenarios="1"/>
  <customSheetViews>
    <customSheetView guid="{5B21E137-FC7B-4CD6-AF55-A1E6CEE93CFA}" scale="120">
      <selection activeCell="B2" sqref="B2:J2"/>
      <pageMargins left="0.7" right="0.7" top="0.75" bottom="0.75" header="0.3" footer="0.3"/>
      <pageSetup scale="65" orientation="portrait" r:id="rId1"/>
    </customSheetView>
  </customSheetViews>
  <mergeCells count="4">
    <mergeCell ref="A1:Q1"/>
    <mergeCell ref="A11:Q11"/>
    <mergeCell ref="C3:H3"/>
    <mergeCell ref="J3:O3"/>
  </mergeCells>
  <phoneticPr fontId="0" type="noConversion"/>
  <printOptions horizontalCentered="1"/>
  <pageMargins left="0.45" right="0.45" top="0.5" bottom="0.5" header="0.3" footer="0.3"/>
  <pageSetup scale="8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2018-06-05T01:50:37Z</cp:lastPrinted>
  <dcterms:created xsi:type="dcterms:W3CDTF">2009-07-09T03:35:39Z</dcterms:created>
  <dcterms:modified xsi:type="dcterms:W3CDTF">2024-11-21T15:26:05Z</dcterms:modified>
</cp:coreProperties>
</file>