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Q:\2025 Sales Season\"/>
    </mc:Choice>
  </mc:AlternateContent>
  <xr:revisionPtr revIDLastSave="0" documentId="8_{4328CC2D-A8CF-4863-999A-E2CFAD34A477}" xr6:coauthVersionLast="47" xr6:coauthVersionMax="47" xr10:uidLastSave="{00000000-0000-0000-0000-000000000000}"/>
  <workbookProtection workbookAlgorithmName="SHA-512" workbookHashValue="SChrxQWk4B02HkAwKzzFNVaPjMYjth0BHKy/e0wfmgYlIPjOW2sqOu9WCyYphgZnlc6S6m40CTzFVkM0Q4pwew==" workbookSaltValue="BtKanTjfwGKWoSv2ErCwNw==" workbookSpinCount="100000" lockStructure="1"/>
  <bookViews>
    <workbookView xWindow="-120" yWindow="-120" windowWidth="30960" windowHeight="16920" xr2:uid="{00000000-000D-0000-FFFF-FFFF00000000}"/>
  </bookViews>
  <sheets>
    <sheet name="Tear Sheet" sheetId="5" r:id="rId1"/>
    <sheet name="Configuration" sheetId="6" r:id="rId2"/>
    <sheet name="Options" sheetId="11" r:id="rId3"/>
    <sheet name="Pricing" sheetId="4" r:id="rId4"/>
  </sheets>
  <definedNames>
    <definedName name="_xlnm.Print_Area" localSheetId="1">Configuration!$A$1:$R$75</definedName>
    <definedName name="_xlnm.Print_Area" localSheetId="2">Options!$A$1:$P$41</definedName>
    <definedName name="_xlnm.Print_Area" localSheetId="3">Pricing!$A$1:$Q$37</definedName>
    <definedName name="_xlnm.Print_Area" localSheetId="0">'Tear Sheet'!$A$1:$T$14</definedName>
    <definedName name="Z_2E59CC3A_3CE1_4ED1_8A49_D2CB42C514A9_.wvu.PrintArea" localSheetId="3" hidden="1">Pricing!$A$1:$Q$37</definedName>
    <definedName name="Z_2E59CC3A_3CE1_4ED1_8A49_D2CB42C514A9_.wvu.PrintArea" localSheetId="0" hidden="1">'Tear Sheet'!$A$1:$T$14</definedName>
  </definedNames>
  <calcPr calcId="191029"/>
  <customWorkbookViews>
    <customWorkbookView name="Print" guid="{2E59CC3A-3CE1-4ED1-8A49-D2CB42C514A9}" maximized="1" xWindow="1" yWindow="1" windowWidth="1362" windowHeight="54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Q22" i="6" l="1"/>
  <c r="Q23" i="6"/>
  <c r="Q54" i="6"/>
  <c r="Q55" i="6"/>
  <c r="Q56" i="6"/>
  <c r="O13" i="11" l="1"/>
  <c r="O12" i="11"/>
  <c r="Q34" i="6" l="1"/>
  <c r="Q33" i="6"/>
  <c r="Q32" i="6"/>
  <c r="Q48" i="6" l="1"/>
  <c r="Q47" i="6"/>
  <c r="Q46" i="6"/>
  <c r="Q42" i="6"/>
  <c r="O9" i="11" l="1"/>
  <c r="Q51" i="6" l="1"/>
  <c r="N39" i="6" l="1"/>
  <c r="Q39" i="6" s="1"/>
  <c r="Q15" i="6" l="1"/>
  <c r="Q16" i="6"/>
  <c r="Q17" i="6"/>
  <c r="Q18" i="6"/>
  <c r="Q19" i="6"/>
  <c r="Q14" i="6"/>
  <c r="Q13" i="6"/>
  <c r="Q41" i="6" l="1"/>
  <c r="Q53" i="6" l="1"/>
  <c r="O33" i="11" l="1"/>
  <c r="O32" i="11"/>
  <c r="O8" i="11" l="1"/>
  <c r="G2" i="11" l="1"/>
  <c r="O4" i="11" l="1"/>
  <c r="O5" i="11"/>
  <c r="Q59" i="6"/>
  <c r="Q58" i="6"/>
  <c r="Q57" i="6"/>
  <c r="O35" i="11" l="1"/>
  <c r="Q62" i="6" s="1"/>
  <c r="L2" i="11"/>
  <c r="Q29" i="6" l="1"/>
  <c r="Q28" i="6"/>
  <c r="Q27" i="6"/>
  <c r="Q26" i="6"/>
  <c r="C2" i="11" l="1"/>
  <c r="Q38" i="6" l="1"/>
  <c r="Q40" i="6" l="1"/>
  <c r="Q61" i="6" s="1"/>
  <c r="Q63" i="6" l="1"/>
  <c r="Q64" i="6"/>
  <c r="Q65" i="6" l="1"/>
  <c r="Q66" i="6" l="1"/>
  <c r="Q70" i="6" s="1"/>
</calcChain>
</file>

<file path=xl/sharedStrings.xml><?xml version="1.0" encoding="utf-8"?>
<sst xmlns="http://schemas.openxmlformats.org/spreadsheetml/2006/main" count="333" uniqueCount="187">
  <si>
    <t>Date</t>
  </si>
  <si>
    <t>Dealer Name</t>
  </si>
  <si>
    <t>Address</t>
  </si>
  <si>
    <t>Dealer Phone #</t>
  </si>
  <si>
    <t>Customer Name</t>
  </si>
  <si>
    <t>Model</t>
  </si>
  <si>
    <t>Price</t>
  </si>
  <si>
    <t>Subtotal</t>
  </si>
  <si>
    <t>Total</t>
  </si>
  <si>
    <t>Fast Sales 
Rep Initial</t>
  </si>
  <si>
    <t>Rows</t>
  </si>
  <si>
    <t>Spacing</t>
  </si>
  <si>
    <t>Options</t>
  </si>
  <si>
    <t>380/90R54 (PAIR)</t>
  </si>
  <si>
    <t>N/C (Inc In Base)</t>
  </si>
  <si>
    <t>20"</t>
  </si>
  <si>
    <t>30"</t>
  </si>
  <si>
    <t>Trade Allowance</t>
  </si>
  <si>
    <t>FIELD SERVICE KIT</t>
  </si>
  <si>
    <t># of Coulters</t>
  </si>
  <si>
    <t>1800 Gallon</t>
  </si>
  <si>
    <t>Tank Size 1800</t>
  </si>
  <si>
    <t>Fast Sales
Order #</t>
  </si>
  <si>
    <t>PO#</t>
  </si>
  <si>
    <t>Sales Rep Initial</t>
  </si>
  <si>
    <t>City</t>
  </si>
  <si>
    <t>State</t>
  </si>
  <si>
    <t>Zip</t>
  </si>
  <si>
    <r>
      <t>APPLICATOR KIT NUMBER</t>
    </r>
    <r>
      <rPr>
        <b/>
        <sz val="8"/>
        <rFont val="Arial"/>
        <family val="2"/>
      </rPr>
      <t xml:space="preserve"> (REFER TO PRICING PAGE FOR KIT NUMBER AND PRICING)</t>
    </r>
  </si>
  <si>
    <t>BASE</t>
  </si>
  <si>
    <t>QTY</t>
  </si>
  <si>
    <t>PRICE</t>
  </si>
  <si>
    <t>HIGH VOLUME TANK AGITATION</t>
  </si>
  <si>
    <t>Discount</t>
  </si>
  <si>
    <t>NOTES</t>
  </si>
  <si>
    <t>SIGNATURE</t>
  </si>
  <si>
    <t>*2400 gallon tank requires 10,000 pound drawbar.</t>
  </si>
  <si>
    <t>MODEL</t>
  </si>
  <si>
    <t>TANK SIZE</t>
  </si>
  <si>
    <t>ROWS</t>
  </si>
  <si>
    <t>SPACING</t>
  </si>
  <si>
    <t># COULTERS</t>
  </si>
  <si>
    <t>#20 STREAM JET</t>
  </si>
  <si>
    <t>#15 STREAM JET</t>
  </si>
  <si>
    <t>Total Special Options</t>
  </si>
  <si>
    <t>OPTIONS - SPECIAL &amp; ADDITIONAL</t>
  </si>
  <si>
    <t>Rev</t>
  </si>
  <si>
    <t>TRACTOR MAKE/MODEL</t>
  </si>
  <si>
    <r>
      <t xml:space="preserve">ACE 205F 304 PUMP </t>
    </r>
    <r>
      <rPr>
        <sz val="8"/>
        <color indexed="8"/>
        <rFont val="Arial"/>
        <family val="2"/>
      </rPr>
      <t>(IN LIEU OF STD)</t>
    </r>
  </si>
  <si>
    <t>Cust Phone #</t>
  </si>
  <si>
    <t>Bill To</t>
  </si>
  <si>
    <t>Ship To</t>
  </si>
  <si>
    <t>Name</t>
  </si>
  <si>
    <t>SPECIAL &amp; ADDITIONAL OPTIONS</t>
  </si>
  <si>
    <r>
      <t xml:space="preserve">HYPRO PUMP 9306C - HMIC - MB </t>
    </r>
    <r>
      <rPr>
        <sz val="8"/>
        <color indexed="8"/>
        <rFont val="Arial"/>
        <family val="2"/>
      </rPr>
      <t>(IN LIEU OF STD)</t>
    </r>
  </si>
  <si>
    <t>PUMP OPTIONS (Check One)</t>
  </si>
  <si>
    <t>480/80/R50 (PAIR)</t>
  </si>
  <si>
    <t>DUALS 380/90R46 - 10 BOLT HUB</t>
  </si>
  <si>
    <t>DUALS 380/90R54</t>
  </si>
  <si>
    <r>
      <t>380/90R46 (PAIR)</t>
    </r>
    <r>
      <rPr>
        <sz val="8"/>
        <color indexed="8"/>
        <rFont val="Arial"/>
        <family val="2"/>
      </rPr>
      <t xml:space="preserve"> 1050, 1350, 1800 GALLON STANDARD</t>
    </r>
  </si>
  <si>
    <t>ACE 150 206 HYD</t>
  </si>
  <si>
    <t>RAVEN 450 CTRL KIT/CABLES W/ SKYTRAK UP TO 6 SECTIONS</t>
  </si>
  <si>
    <t>Build Date</t>
  </si>
  <si>
    <t>COLOR (BLK or RED)</t>
  </si>
  <si>
    <t>99RPRKFC_ _ _</t>
  </si>
  <si>
    <t>9938090R46____</t>
  </si>
  <si>
    <t>9938090R54____</t>
  </si>
  <si>
    <t>99TRD380____</t>
  </si>
  <si>
    <t>99TRD38054____</t>
  </si>
  <si>
    <r>
      <t xml:space="preserve">TALL/NARROW GAUGE WHEELS (2) - 6.70x15 TIRES </t>
    </r>
    <r>
      <rPr>
        <sz val="8"/>
        <color indexed="8"/>
        <rFont val="Arial"/>
        <family val="2"/>
      </rPr>
      <t>(IN LIEU OF STD)</t>
    </r>
  </si>
  <si>
    <t>99WLAPP</t>
  </si>
  <si>
    <t>WILGER FLOW MONITOR TUBES (Each)</t>
  </si>
  <si>
    <t>INJECTION - TIP OPTIONS</t>
  </si>
  <si>
    <t>#8 STREAM JET</t>
  </si>
  <si>
    <t>#10 STREAM JET</t>
  </si>
  <si>
    <t>99FCVRVLVEFULL</t>
  </si>
  <si>
    <t>99FCVRVLVEHALF</t>
  </si>
  <si>
    <t xml:space="preserve">#75 KNIFE ORIFICE </t>
  </si>
  <si>
    <t xml:space="preserve">#107 KNIFE ORIFICE </t>
  </si>
  <si>
    <t>#132 KNIFE ORIFICE</t>
  </si>
  <si>
    <t>TIPS/ORIFICES</t>
  </si>
  <si>
    <t xml:space="preserve"> (MUST CHECK DESIRED TIP/ORIFICE SIZE. FOR ADDITIONAL OPTIONS AND CHART TO DETERMINE PROPER SIZE, REFER TO AUXILLARY TIP/ORIFICE SHEET AND ENTER THE TIP/ORIFICE IN BLANK SPACE BELOW)</t>
  </si>
  <si>
    <t>KNIFE - ORIFICE OPTIONS</t>
  </si>
  <si>
    <t>PLANTER WIDTH</t>
  </si>
  <si>
    <t>120"</t>
  </si>
  <si>
    <t>132"</t>
  </si>
  <si>
    <t xml:space="preserve"> (To specify changes from non-standard plumbing, please specify numbers of outlets per section, starting from left section to right section)</t>
  </si>
  <si>
    <t>GAUGE WHEELS</t>
  </si>
  <si>
    <t>MUST SELECT ONE</t>
  </si>
  <si>
    <t>STANDARD GAUGE WHEELS (2)</t>
  </si>
  <si>
    <t>QUICK FILL OPTIONS (MUST Check One)</t>
  </si>
  <si>
    <t>9972QF</t>
  </si>
  <si>
    <t>For Variable Rate Tips, the Hi-VeriFlow gives a full rate for each coulter. The standard VeriFlow gives you half rate by itself or when combined with a Hi-Veriflow on the same coulter will give you rate and a half. For example, a 16 row configuration with 15 coulters (needs rate and a half on the outside 2 coulters) will require 15 Hi-Veriflow tips and 2 standard VeriFlow tips. A 17 coulter 16 row config will require 15 Hi-Veriflow tips and 2 standard VeriFlow tips.</t>
  </si>
  <si>
    <t>9948080R50FC____</t>
  </si>
  <si>
    <t>INJECTION (I) or KNIFE (K)</t>
  </si>
  <si>
    <t>Early Order Discount</t>
  </si>
  <si>
    <t>When ordering dual tires please highlight desired dual spacing:</t>
  </si>
  <si>
    <t>62"/120"</t>
  </si>
  <si>
    <t>88"/132"</t>
  </si>
  <si>
    <t>Other (Specify)</t>
  </si>
  <si>
    <t>88"</t>
  </si>
  <si>
    <t>HI-VERIFLOW NOZZLE YELLOW TIP (Each) (5-60 GPA @ 8 MPH - 30" SPACING)</t>
  </si>
  <si>
    <t>VERIFLOW NOZZLE BLUE TIP (Each) (5-47 GPA @ 8 MPH - 30" SPACING)</t>
  </si>
  <si>
    <t>99CROPDEFENDER</t>
  </si>
  <si>
    <t>Other Customer Supplied Rate Controller (Specify)</t>
  </si>
  <si>
    <t>SINGLE TIRE/TRACK AXLE SPACING (MUST FILL OUT)</t>
  </si>
  <si>
    <t>ASSEMBLY INFORMATION</t>
  </si>
  <si>
    <t>Field Position</t>
  </si>
  <si>
    <t xml:space="preserve">Full Build </t>
  </si>
  <si>
    <t>Partial Build**</t>
  </si>
  <si>
    <t>Are Any Additional Coulters Meant to Be Spare Coulters, not Mounted on Toolbar? (If so, specify how many)</t>
  </si>
  <si>
    <t>** Partial Build designates that the toolbar, toolbar plumbing, and coulters will not be mounted to the trailer but will be organized in shipping crates and sent along with applicator to be assembled at Dealership in order to minimize shipping costs</t>
  </si>
  <si>
    <t>#30 STREAM JET (Commonly used with Variable Rate Tips - Full Rate)</t>
  </si>
  <si>
    <t>#40 STREAM JET (Commonly Used with Variable Rate tips to achieve Rate and a Half)</t>
  </si>
  <si>
    <t>RAVEN ISO RATE CONTROL MODULE, CABLES TO TRACTOR ISO HOOK-UP, NO VT CONSOLE</t>
  </si>
  <si>
    <r>
      <t xml:space="preserve">ACE 205F 304 PUMP WITH INTEGRATED PWM VALVE </t>
    </r>
    <r>
      <rPr>
        <sz val="8"/>
        <color indexed="8"/>
        <rFont val="Arial"/>
        <family val="2"/>
      </rPr>
      <t>(IN LIEU OF STD)</t>
    </r>
  </si>
  <si>
    <t>SHIPPING (Check Which Applies)</t>
  </si>
  <si>
    <t>Ship On Truck</t>
  </si>
  <si>
    <t>Will Call</t>
  </si>
  <si>
    <t>PRESSURE TRANSDUCER</t>
  </si>
  <si>
    <t>47 PIN PRODUCT CONTROL CABLE - Customer Supplied JDRC2000 Rate Controller/Raven RCM</t>
  </si>
  <si>
    <t>47PCSJDGSFC</t>
  </si>
  <si>
    <t>47 PIN To 37 PIN PRODUCT CONTROL CABLE - Customer Supplied GreenStar Rate Controller</t>
  </si>
  <si>
    <t>47PCS450FC</t>
  </si>
  <si>
    <t>47 PIN To 16 PIN PRODUCT CONTROL CABLE - Customer Supplied Raven 450</t>
  </si>
  <si>
    <t>47 PIN PRODUCT CONTROL CABLE - Customer Supplied Rate Controller (Other - Specify Below)</t>
  </si>
  <si>
    <t>FAST CROP DEFENDER - Use with Injection ONLY - Knocks Down Displaced Soil to Help Prevent Covering Crop (per coulter)</t>
  </si>
  <si>
    <t>3" QUICK FILL UPGRADE NO STRAINER</t>
  </si>
  <si>
    <t>DEERE GREENSTAR ISO RATE CONTROLLER, CABLES TO TRACTOR ISO HOOK-UP, NO VT CONSOLE</t>
  </si>
  <si>
    <r>
      <t xml:space="preserve">ACE 255F 304 WET SEAL PUMP </t>
    </r>
    <r>
      <rPr>
        <sz val="8"/>
        <color indexed="8"/>
        <rFont val="Arial"/>
        <family val="2"/>
      </rPr>
      <t>(IN LIEU OF STD)</t>
    </r>
  </si>
  <si>
    <t>Freight Estimate</t>
  </si>
  <si>
    <t>A</t>
  </si>
  <si>
    <t>TOOLBAR SIZE</t>
  </si>
  <si>
    <t>2 BALL VALVES/PLUMBING SECTIONS</t>
  </si>
  <si>
    <t>4 BALL VALVES/PLUMBING SECTIONS</t>
  </si>
  <si>
    <t>ADDITIONAL BALL VALVES (3/4" FEED LINE INCLUDED)</t>
  </si>
  <si>
    <t>34248/34249</t>
  </si>
  <si>
    <r>
      <t xml:space="preserve">HYDRAULIC FOLDING GAUGE WHEELS WITH TALL/NARROW GAUGE WHEELS (2) </t>
    </r>
    <r>
      <rPr>
        <sz val="8"/>
        <color indexed="8"/>
        <rFont val="Arial"/>
        <family val="2"/>
      </rPr>
      <t xml:space="preserve">(IN LIEU OF STD). </t>
    </r>
    <r>
      <rPr>
        <sz val="10"/>
        <color rgb="FF000000"/>
        <rFont val="Arial"/>
        <family val="2"/>
      </rPr>
      <t>REDUCES TRANSPORT WIDTH TO 12' WIDE</t>
    </r>
  </si>
  <si>
    <t>34713/34714</t>
  </si>
  <si>
    <t>34711/34712</t>
  </si>
  <si>
    <r>
      <rPr>
        <b/>
        <sz val="10"/>
        <color rgb="FFFF0000"/>
        <rFont val="Arial"/>
        <family val="2"/>
      </rPr>
      <t xml:space="preserve">NEW! </t>
    </r>
    <r>
      <rPr>
        <b/>
        <sz val="10"/>
        <rFont val="Arial"/>
        <family val="2"/>
      </rPr>
      <t xml:space="preserve">Narrow Transport Width
</t>
    </r>
    <r>
      <rPr>
        <sz val="10"/>
        <rFont val="Arial"/>
        <family val="2"/>
      </rPr>
      <t>12' Transport Width with Folding Gauge Wheels
15'3" Transport Width without Folding Gauge Wheels</t>
    </r>
    <r>
      <rPr>
        <b/>
        <sz val="10"/>
        <rFont val="Arial"/>
        <family val="2"/>
      </rPr>
      <t xml:space="preserve">
Short length
</t>
    </r>
    <r>
      <rPr>
        <sz val="10"/>
        <rFont val="Arial"/>
        <family val="2"/>
      </rPr>
      <t xml:space="preserve">Better tracking
157" hitch-to-axle on 1050 &amp; 1350 gal
189” hitch-to-axle on 1800 &amp; 2400 gal. </t>
    </r>
    <r>
      <rPr>
        <b/>
        <sz val="10"/>
        <rFont val="Arial"/>
        <family val="2"/>
      </rPr>
      <t xml:space="preserve">
Single reach tongue</t>
    </r>
    <r>
      <rPr>
        <sz val="10"/>
        <rFont val="Arial"/>
        <family val="2"/>
      </rPr>
      <t xml:space="preserve">
Sharper turning radius
Reduced crop damage
</t>
    </r>
    <r>
      <rPr>
        <b/>
        <sz val="10"/>
        <rFont val="Arial"/>
        <family val="2"/>
      </rPr>
      <t>TeeJet ball valves</t>
    </r>
    <r>
      <rPr>
        <sz val="10"/>
        <rFont val="Arial"/>
        <family val="2"/>
      </rPr>
      <t xml:space="preserve">
Two sections
</t>
    </r>
    <r>
      <rPr>
        <b/>
        <sz val="10"/>
        <rFont val="Arial"/>
        <family val="2"/>
      </rPr>
      <t>Coulters</t>
    </r>
    <r>
      <rPr>
        <sz val="10"/>
        <rFont val="Arial"/>
        <family val="2"/>
      </rPr>
      <t xml:space="preserve">
Option of coulter mounted knife or no drip checks and stainless steel tips
</t>
    </r>
    <r>
      <rPr>
        <b/>
        <sz val="10"/>
        <rFont val="Arial"/>
        <family val="2"/>
      </rPr>
      <t>Two Wing gauge wheels</t>
    </r>
    <r>
      <rPr>
        <sz val="10"/>
        <rFont val="Arial"/>
        <family val="2"/>
      </rPr>
      <t xml:space="preserve">
</t>
    </r>
  </si>
  <si>
    <r>
      <t xml:space="preserve">ACE 255F 304 WET SEAL PUMP WITH INTEGRATED PWM VALVE </t>
    </r>
    <r>
      <rPr>
        <sz val="8"/>
        <color indexed="8"/>
        <rFont val="Arial"/>
        <family val="2"/>
      </rPr>
      <t>(IN LIEU OF STD)</t>
    </r>
  </si>
  <si>
    <t>99FC2QF8310/8313</t>
  </si>
  <si>
    <t>2" QUICK FILL NO STRAINER (1800 and 2400 Gallon Tank)</t>
  </si>
  <si>
    <r>
      <t>3" QUICK FILL UPGRADE WITH STRAINER</t>
    </r>
    <r>
      <rPr>
        <sz val="9"/>
        <color rgb="FF000000"/>
        <rFont val="Arial"/>
        <family val="2"/>
      </rPr>
      <t xml:space="preserve"> (1050 or 1350 GALLON TANK)</t>
    </r>
  </si>
  <si>
    <r>
      <t>3" QUICK FILL UPGRADE WITH STRAINER (</t>
    </r>
    <r>
      <rPr>
        <sz val="9"/>
        <color rgb="FF000000"/>
        <rFont val="Arial"/>
        <family val="2"/>
      </rPr>
      <t>1800 or 2400 GALLON TANK)</t>
    </r>
  </si>
  <si>
    <r>
      <t xml:space="preserve">2" QUICK FILL NO STRAINER </t>
    </r>
    <r>
      <rPr>
        <sz val="9"/>
        <color rgb="FF000000"/>
        <rFont val="Arial"/>
        <family val="2"/>
      </rPr>
      <t>(1050 and 1350 Gallon Tank)</t>
    </r>
  </si>
  <si>
    <t>1050 Gallon</t>
  </si>
  <si>
    <t>1350 Gallon</t>
  </si>
  <si>
    <t>Tank Size 1050</t>
  </si>
  <si>
    <t>22"</t>
  </si>
  <si>
    <t>36"</t>
  </si>
  <si>
    <t>38"</t>
  </si>
  <si>
    <t>40"</t>
  </si>
  <si>
    <t>Toolbar Size</t>
  </si>
  <si>
    <t>Tank Size 1350</t>
  </si>
  <si>
    <t>2400 Gallon</t>
  </si>
  <si>
    <t>Tank Size 2400</t>
  </si>
  <si>
    <t>PRICING   |   A-30/40 LIQUID FERTILIZER APPLICATOR</t>
  </si>
  <si>
    <t>OPTIONS   |  A-30/40 LIQUID FERTILIZER APPLICATOR</t>
  </si>
  <si>
    <t>CONFIGURATION   |   A-30/40 LIQUID FERTILIZER APPLICATOR</t>
  </si>
  <si>
    <t>TIRE OPTIONS (2400 Gal - Must Select One)</t>
  </si>
  <si>
    <r>
      <t xml:space="preserve">480/80/R50 (PAIR) </t>
    </r>
    <r>
      <rPr>
        <sz val="8"/>
        <color indexed="8"/>
        <rFont val="Arial"/>
        <family val="2"/>
      </rPr>
      <t>2400 GALLON STANDARD</t>
    </r>
  </si>
  <si>
    <t>99TRKTTS_____</t>
  </si>
  <si>
    <t>CAMSO (Camoplast) 15" TTS TRACK SYSTEM (ONLY AVAILABLE WITH 1800/2400 GALLON TANK)</t>
  </si>
  <si>
    <t>TIRE OPTIONS (1050, 1350, 1800 Gal - Must Select One)</t>
  </si>
  <si>
    <r>
      <rPr>
        <b/>
        <sz val="10"/>
        <rFont val="Arial"/>
        <family val="2"/>
      </rPr>
      <t>Hydraulic fold toolbars</t>
    </r>
    <r>
      <rPr>
        <sz val="10"/>
        <rFont val="Arial"/>
        <family val="2"/>
      </rPr>
      <t xml:space="preserve">
7 x 7 single tube toolbar available in 40’
External hydraulic fold cylinders
40’ bar can be folded and used at 30’
</t>
    </r>
    <r>
      <rPr>
        <b/>
        <sz val="10"/>
        <rFont val="Arial"/>
        <family val="2"/>
      </rPr>
      <t xml:space="preserve">
Hydraulic wing kick
</t>
    </r>
    <r>
      <rPr>
        <sz val="10"/>
        <rFont val="Arial"/>
        <family val="2"/>
      </rPr>
      <t xml:space="preserve">Less crop damage when turning
</t>
    </r>
    <r>
      <rPr>
        <b/>
        <sz val="10"/>
        <rFont val="Arial"/>
        <family val="2"/>
      </rPr>
      <t xml:space="preserve">Hydraulic down pressure on wings
</t>
    </r>
    <r>
      <rPr>
        <sz val="10"/>
        <rFont val="Arial"/>
        <family val="2"/>
      </rPr>
      <t xml:space="preserve">Better ground penetration
</t>
    </r>
    <r>
      <rPr>
        <b/>
        <sz val="10"/>
        <rFont val="Arial"/>
        <family val="2"/>
      </rPr>
      <t>Tank</t>
    </r>
    <r>
      <rPr>
        <sz val="10"/>
        <rFont val="Arial"/>
        <family val="2"/>
      </rPr>
      <t xml:space="preserve">
1050, 1350, 1800, 2400 gal. 
Fast tank design
US Patent #7,585,000 with low center of gravity and large trough sloped sump for maximum clean-out
</t>
    </r>
    <r>
      <rPr>
        <b/>
        <sz val="10"/>
        <rFont val="Arial"/>
        <family val="2"/>
      </rPr>
      <t xml:space="preserve">Toolbar Flex
</t>
    </r>
    <r>
      <rPr>
        <sz val="10"/>
        <rFont val="Arial"/>
        <family val="2"/>
      </rPr>
      <t xml:space="preserve">Allows better ground contact for even depth control and fertilizer placement in uneven terrain
</t>
    </r>
    <r>
      <rPr>
        <b/>
        <sz val="10"/>
        <rFont val="Arial"/>
        <family val="2"/>
      </rPr>
      <t>10 Gallon Hand Rinse Tank</t>
    </r>
  </si>
  <si>
    <t>A-30/40 LIQUID FERTILIZER APPLICATOR</t>
  </si>
  <si>
    <r>
      <rPr>
        <b/>
        <sz val="10"/>
        <color rgb="FFFF0000"/>
        <rFont val="Arial"/>
        <family val="2"/>
      </rPr>
      <t xml:space="preserve">NEW! </t>
    </r>
    <r>
      <rPr>
        <b/>
        <sz val="10"/>
        <rFont val="Arial"/>
        <family val="2"/>
      </rPr>
      <t xml:space="preserve">Utilizes Fold Box for Folding Sequence - </t>
    </r>
    <r>
      <rPr>
        <sz val="10"/>
        <rFont val="Arial"/>
        <family val="2"/>
      </rPr>
      <t xml:space="preserve">only 3 hydraulic outlets needed for operation
</t>
    </r>
    <r>
      <rPr>
        <b/>
        <sz val="10"/>
        <color rgb="FFFF0000"/>
        <rFont val="Arial"/>
        <family val="2"/>
      </rPr>
      <t>NEW!</t>
    </r>
    <r>
      <rPr>
        <b/>
        <sz val="10"/>
        <rFont val="Arial"/>
        <family val="2"/>
      </rPr>
      <t xml:space="preserve"> Not Required to Pin Flip Wings
</t>
    </r>
    <r>
      <rPr>
        <b/>
        <sz val="10"/>
        <color rgb="FFFF0000"/>
        <rFont val="Arial"/>
        <family val="2"/>
      </rPr>
      <t xml:space="preserve">NEW! </t>
    </r>
    <r>
      <rPr>
        <b/>
        <sz val="10"/>
        <rFont val="Arial"/>
        <family val="2"/>
      </rPr>
      <t xml:space="preserve">Three Even Sections of Toolbar Flex
</t>
    </r>
    <r>
      <rPr>
        <sz val="10"/>
        <rFont val="Arial"/>
        <family val="2"/>
      </rPr>
      <t>Roughly 13-14' for each toolbar section</t>
    </r>
    <r>
      <rPr>
        <b/>
        <sz val="10"/>
        <rFont val="Arial"/>
        <family val="2"/>
      </rPr>
      <t xml:space="preserve">
Tires
</t>
    </r>
    <r>
      <rPr>
        <sz val="10"/>
        <rFont val="Arial"/>
        <family val="2"/>
      </rPr>
      <t xml:space="preserve">1050, 1350, 1800 gal - 380/90R46 - 15k hub/spindle
2400 gal - 480/80R50 - 20k hub/spindle
</t>
    </r>
    <r>
      <rPr>
        <b/>
        <sz val="10"/>
        <rFont val="Arial"/>
        <family val="2"/>
      </rPr>
      <t xml:space="preserve">
Hydraulic Pump</t>
    </r>
    <r>
      <rPr>
        <sz val="10"/>
        <rFont val="Arial"/>
        <family val="2"/>
      </rPr>
      <t xml:space="preserve">
Ace 150-206F
</t>
    </r>
    <r>
      <rPr>
        <b/>
        <sz val="10"/>
        <rFont val="Arial"/>
        <family val="2"/>
      </rPr>
      <t>Pump</t>
    </r>
    <r>
      <rPr>
        <sz val="10"/>
        <rFont val="Arial"/>
        <family val="2"/>
      </rPr>
      <t xml:space="preserve"> </t>
    </r>
    <r>
      <rPr>
        <b/>
        <sz val="10"/>
        <rFont val="Arial"/>
        <family val="2"/>
      </rPr>
      <t xml:space="preserve">Hydraulic Flow Limiter
</t>
    </r>
    <r>
      <rPr>
        <sz val="10"/>
        <rFont val="Arial"/>
        <family val="2"/>
      </rPr>
      <t xml:space="preserve">Provides overspeed protection
</t>
    </r>
    <r>
      <rPr>
        <b/>
        <sz val="10"/>
        <rFont val="Arial"/>
        <family val="2"/>
      </rPr>
      <t>Wide stance parallel link</t>
    </r>
    <r>
      <rPr>
        <sz val="10"/>
        <rFont val="Arial"/>
        <family val="2"/>
      </rPr>
      <t xml:space="preserve">
Greater strength and stability
</t>
    </r>
    <r>
      <rPr>
        <b/>
        <sz val="10"/>
        <rFont val="Arial"/>
        <family val="2"/>
      </rPr>
      <t>Powder coat paint</t>
    </r>
    <r>
      <rPr>
        <sz val="10"/>
        <rFont val="Arial"/>
        <family val="2"/>
      </rPr>
      <t xml:space="preserve">
Durable, attractive finish
</t>
    </r>
    <r>
      <rPr>
        <b/>
        <sz val="10"/>
        <rFont val="Arial"/>
        <family val="2"/>
      </rPr>
      <t>Flow Meter and 1-1/2" Motorized Control Valve</t>
    </r>
    <r>
      <rPr>
        <sz val="10"/>
        <rFont val="Arial"/>
        <family val="2"/>
      </rPr>
      <t xml:space="preserve">
</t>
    </r>
  </si>
  <si>
    <t>COULTER</t>
  </si>
  <si>
    <t>99FCA_____</t>
  </si>
  <si>
    <r>
      <t xml:space="preserve">FAST AP CAST COULTERS </t>
    </r>
    <r>
      <rPr>
        <sz val="8"/>
        <color indexed="8"/>
        <rFont val="Arial"/>
        <family val="2"/>
      </rPr>
      <t>(STANDARD NUMBER INCLUDED IN BASE MODEL)</t>
    </r>
  </si>
  <si>
    <t>ADDITIONAL ROWS: FAST AP CAST COULTERS (EACH)</t>
  </si>
  <si>
    <r>
      <t>DEDUCT: FAST AP CAST COULTERS</t>
    </r>
    <r>
      <rPr>
        <sz val="8"/>
        <color indexed="8"/>
        <rFont val="Arial"/>
        <family val="2"/>
      </rPr>
      <t xml:space="preserve"> (TO DEDUCT COULTERS FROM BASE MODEL - Per Row)</t>
    </r>
  </si>
  <si>
    <t>OPTIONAL</t>
  </si>
  <si>
    <t>STANDARD FEATURES 2025 |   A-30/40 LIQUID FERTILIZER APPLICATOR</t>
  </si>
  <si>
    <t>FAST AG Solutions July 2024</t>
  </si>
  <si>
    <t>Any nonstandard item will be charged $500 net plus time and materials. Please call for an estimate. Prices and configurations effective 7/01/24. 
All prices, applicators &amp; configurations subject to change. FOB Windom, MN. All orders are subject to FAST Home Office approval. FAST reserves the right to make corrections if deemed necessary.</t>
  </si>
  <si>
    <t>Any nonstandard item will be charged $500 net plus time and materials. Please call for an estimate. Prices and configurations effective 7/01/24. 
All prices, applicators &amp; configurations subject to change. FOB Windom, MN.</t>
  </si>
  <si>
    <t>Total List</t>
  </si>
  <si>
    <t>37139 (K), 37140 (I)</t>
  </si>
  <si>
    <r>
      <t xml:space="preserve">HIGH FLOW OPTION (Per Coulter) - Increases Max Flow From 50 GPA to 70 GPA @ 10 MPH with 30" Coulter Spacing - Includes 1/2" Hose From Toolbar to Coulter and High Flow Check Valve. 1/2" Liquid Tube if Knife Option is Chosen in Base Configuration. </t>
    </r>
    <r>
      <rPr>
        <b/>
        <sz val="10"/>
        <color rgb="FF000000"/>
        <rFont val="Arial"/>
        <family val="2"/>
      </rPr>
      <t>4 Ball Valves on Toolbar is also Recommended. NOT COMPATIBLE WITH WILGER FLOW MONITOR TUBES.</t>
    </r>
  </si>
  <si>
    <t>BASE CAPSTAN TATTLER SYSTEM - Full ISO Harnessing, Includes ISO Rate Controller - Must Select if Choosing Tattler System</t>
  </si>
  <si>
    <t>CONTROLLERS  (Must Choose One or Capstan System)</t>
  </si>
  <si>
    <t>CAPSTAN TATTLER SYSTEM - ISO Rate Controller and Electronic Flow/Blockage Monitoring through the ISO Rate Controller Page - Leave controller section blank if Tattler System is selected. To select system, need Base System plus number of coulters on toolbar. NOT COMPATIBLE WITH VERI-FLOW variable rate nozzles</t>
  </si>
  <si>
    <t>CAPSTAN TATTLER SYSTEM PER ROW - Electronic Flow/Blockage Monitoring - Enter Number of Coulters in Qty Column</t>
  </si>
  <si>
    <t>VARIABLE RATE OPTIONS - Not Compatible with Tattler System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</si>
</sst>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quot;$&quot;#,##0"/>
    <numFmt numFmtId="165" formatCode="m/d/yy;@"/>
    <numFmt numFmtId="166" formatCode="&quot;$&quot;#,##0.00"/>
    <numFmt numFmtId="167" formatCode="_(* #,##0_);_(* \(#,##0\);_(* &quot;-&quot;??_);_(@_)"/>
  </numFmts>
  <fonts count="43" x14ac:knownFonts="1">
    <font>
      <sz val="11"/>
      <color theme="1"/>
      <name val="Calibri"/>
      <family val="2"/>
      <scheme val="minor"/>
    </font>
    <font>
      <sz val="11"/>
      <color indexed="8"/>
      <name val="Calibri"/>
      <family val="2"/>
    </font>
    <font>
      <b/>
      <sz val="12"/>
      <color indexed="8"/>
      <name val="Arial"/>
      <family val="2"/>
    </font>
    <font>
      <b/>
      <sz val="12"/>
      <name val="Arial"/>
      <family val="2"/>
    </font>
    <font>
      <i/>
      <sz val="6"/>
      <color indexed="8"/>
      <name val="Arial"/>
      <family val="2"/>
    </font>
    <font>
      <sz val="8"/>
      <color indexed="8"/>
      <name val="Arial"/>
      <family val="2"/>
    </font>
    <font>
      <b/>
      <sz val="8"/>
      <name val="Arial"/>
      <family val="2"/>
    </font>
    <font>
      <sz val="11"/>
      <color indexed="8"/>
      <name val="Arial"/>
      <family val="2"/>
    </font>
    <font>
      <b/>
      <sz val="11"/>
      <color indexed="8"/>
      <name val="Arial"/>
      <family val="2"/>
    </font>
    <font>
      <sz val="10"/>
      <color indexed="8"/>
      <name val="Arial"/>
      <family val="2"/>
    </font>
    <font>
      <sz val="10"/>
      <color indexed="8"/>
      <name val="Arial"/>
      <family val="2"/>
    </font>
    <font>
      <b/>
      <sz val="10"/>
      <color indexed="8"/>
      <name val="Arial"/>
      <family val="2"/>
    </font>
    <font>
      <b/>
      <sz val="10"/>
      <color indexed="9"/>
      <name val="Arial"/>
      <family val="2"/>
    </font>
    <font>
      <sz val="8"/>
      <name val="Arial"/>
      <family val="2"/>
    </font>
    <font>
      <sz val="10"/>
      <color indexed="9"/>
      <name val="Arial"/>
      <family val="2"/>
    </font>
    <font>
      <sz val="8"/>
      <color indexed="9"/>
      <name val="Arial"/>
      <family val="2"/>
    </font>
    <font>
      <sz val="6"/>
      <color theme="1"/>
      <name val="Arial"/>
      <family val="2"/>
    </font>
    <font>
      <sz val="10"/>
      <name val="Arial"/>
      <family val="2"/>
    </font>
    <font>
      <b/>
      <sz val="10"/>
      <name val="Arial"/>
      <family val="2"/>
    </font>
    <font>
      <sz val="10"/>
      <color theme="1"/>
      <name val="Calibri"/>
      <family val="2"/>
      <scheme val="minor"/>
    </font>
    <font>
      <b/>
      <sz val="16"/>
      <color theme="0"/>
      <name val="Arial"/>
      <family val="2"/>
    </font>
    <font>
      <sz val="10"/>
      <color theme="1"/>
      <name val="Arial"/>
      <family val="2"/>
    </font>
    <font>
      <b/>
      <sz val="10"/>
      <color theme="1"/>
      <name val="Arial"/>
      <family val="2"/>
    </font>
    <font>
      <b/>
      <sz val="12"/>
      <color theme="1"/>
      <name val="Arial"/>
      <family val="2"/>
    </font>
    <font>
      <sz val="14"/>
      <name val="Arial"/>
      <family val="2"/>
    </font>
    <font>
      <sz val="14"/>
      <color indexed="8"/>
      <name val="Arial"/>
      <family val="2"/>
    </font>
    <font>
      <sz val="14"/>
      <color theme="1"/>
      <name val="Arial"/>
      <family val="2"/>
    </font>
    <font>
      <sz val="12"/>
      <color theme="1"/>
      <name val="Arial"/>
      <family val="2"/>
    </font>
    <font>
      <sz val="9"/>
      <name val="Arial"/>
      <family val="2"/>
    </font>
    <font>
      <sz val="9"/>
      <color indexed="8"/>
      <name val="Arial"/>
      <family val="2"/>
    </font>
    <font>
      <sz val="10"/>
      <color rgb="FFFF0000"/>
      <name val="Arial"/>
      <family val="2"/>
    </font>
    <font>
      <sz val="7"/>
      <color indexed="8"/>
      <name val="Arial"/>
      <family val="2"/>
    </font>
    <font>
      <i/>
      <sz val="7"/>
      <color indexed="8"/>
      <name val="Arial"/>
      <family val="2"/>
    </font>
    <font>
      <b/>
      <sz val="14"/>
      <color theme="0"/>
      <name val="Arial"/>
      <family val="2"/>
    </font>
    <font>
      <b/>
      <sz val="11"/>
      <color theme="1"/>
      <name val="Arial"/>
      <family val="2"/>
    </font>
    <font>
      <sz val="10"/>
      <color indexed="10"/>
      <name val="Arial"/>
      <family val="2"/>
    </font>
    <font>
      <b/>
      <sz val="10"/>
      <color rgb="FFFF0000"/>
      <name val="Arial"/>
      <family val="2"/>
    </font>
    <font>
      <b/>
      <sz val="9"/>
      <color indexed="8"/>
      <name val="Arial"/>
      <family val="2"/>
    </font>
    <font>
      <sz val="11"/>
      <name val="Arial"/>
      <family val="2"/>
    </font>
    <font>
      <sz val="9"/>
      <color theme="1"/>
      <name val="Arial"/>
      <family val="2"/>
    </font>
    <font>
      <sz val="10"/>
      <color rgb="FF000000"/>
      <name val="Arial"/>
      <family val="2"/>
    </font>
    <font>
      <sz val="9"/>
      <color rgb="FF000000"/>
      <name val="Arial"/>
      <family val="2"/>
    </font>
    <font>
      <b/>
      <sz val="10"/>
      <color rgb="FF000000"/>
      <name val="Arial"/>
      <family val="2"/>
    </font>
  </fonts>
  <fills count="10">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rgb="FFFFFF99"/>
        <bgColor indexed="64"/>
      </patternFill>
    </fill>
    <fill>
      <patternFill patternType="solid">
        <fgColor indexed="22"/>
        <bgColor indexed="64"/>
      </patternFill>
    </fill>
    <fill>
      <patternFill patternType="solid">
        <fgColor indexed="43"/>
        <bgColor indexed="64"/>
      </patternFill>
    </fill>
    <fill>
      <patternFill patternType="solid">
        <fgColor theme="1"/>
        <bgColor indexed="64"/>
      </patternFill>
    </fill>
  </fills>
  <borders count="61">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diagonal/>
    </border>
    <border>
      <left/>
      <right/>
      <top style="thin">
        <color indexed="64"/>
      </top>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right/>
      <top style="thin">
        <color indexed="64"/>
      </top>
      <bottom style="medium">
        <color indexed="64"/>
      </bottom>
      <diagonal/>
    </border>
    <border>
      <left/>
      <right style="thin">
        <color indexed="64"/>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medium">
        <color indexed="64"/>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cellStyleXfs>
  <cellXfs count="571">
    <xf numFmtId="0" fontId="0" fillId="0" borderId="0" xfId="0"/>
    <xf numFmtId="0" fontId="9" fillId="2" borderId="0" xfId="0" applyFont="1" applyFill="1"/>
    <xf numFmtId="0" fontId="10" fillId="2" borderId="0" xfId="0" applyFont="1" applyFill="1"/>
    <xf numFmtId="0" fontId="10" fillId="0" borderId="0" xfId="0" applyFont="1"/>
    <xf numFmtId="0" fontId="9" fillId="2" borderId="5" xfId="0" applyFont="1" applyFill="1" applyBorder="1"/>
    <xf numFmtId="0" fontId="9" fillId="2" borderId="6" xfId="0" applyFont="1" applyFill="1" applyBorder="1"/>
    <xf numFmtId="0" fontId="9" fillId="2" borderId="7" xfId="0" applyFont="1" applyFill="1" applyBorder="1"/>
    <xf numFmtId="0" fontId="9" fillId="0" borderId="0" xfId="0" applyFont="1"/>
    <xf numFmtId="0" fontId="13" fillId="2" borderId="0" xfId="0" applyFont="1" applyFill="1" applyAlignment="1">
      <alignment horizontal="center" vertical="top"/>
    </xf>
    <xf numFmtId="0" fontId="14" fillId="2" borderId="0" xfId="0" applyFont="1" applyFill="1"/>
    <xf numFmtId="0" fontId="15" fillId="2" borderId="0" xfId="0" applyFont="1" applyFill="1" applyAlignment="1">
      <alignment horizontal="center" vertical="top"/>
    </xf>
    <xf numFmtId="0" fontId="9" fillId="2" borderId="22" xfId="0" applyFont="1" applyFill="1" applyBorder="1"/>
    <xf numFmtId="0" fontId="9" fillId="2" borderId="12" xfId="0" applyFont="1" applyFill="1" applyBorder="1"/>
    <xf numFmtId="0" fontId="18" fillId="2" borderId="29" xfId="0" applyFont="1" applyFill="1" applyBorder="1" applyAlignment="1">
      <alignment horizontal="center" textRotation="90"/>
    </xf>
    <xf numFmtId="3" fontId="18" fillId="2" borderId="29" xfId="0" applyNumberFormat="1" applyFont="1" applyFill="1" applyBorder="1" applyAlignment="1">
      <alignment horizontal="center" textRotation="90"/>
    </xf>
    <xf numFmtId="0" fontId="18" fillId="2" borderId="30" xfId="0" applyFont="1" applyFill="1" applyBorder="1" applyAlignment="1">
      <alignment horizontal="center" textRotation="90"/>
    </xf>
    <xf numFmtId="0" fontId="18" fillId="2" borderId="11" xfId="0" applyFont="1" applyFill="1" applyBorder="1" applyAlignment="1">
      <alignment horizontal="center" textRotation="90"/>
    </xf>
    <xf numFmtId="3" fontId="18" fillId="2" borderId="30" xfId="0" applyNumberFormat="1" applyFont="1" applyFill="1" applyBorder="1" applyAlignment="1">
      <alignment horizontal="center" textRotation="90"/>
    </xf>
    <xf numFmtId="0" fontId="17" fillId="2" borderId="27" xfId="0" applyFont="1" applyFill="1" applyBorder="1" applyAlignment="1">
      <alignment horizontal="center"/>
    </xf>
    <xf numFmtId="0" fontId="17" fillId="2" borderId="17" xfId="0" applyFont="1" applyFill="1" applyBorder="1" applyAlignment="1">
      <alignment horizontal="center"/>
    </xf>
    <xf numFmtId="0" fontId="17" fillId="2" borderId="0" xfId="0" applyFont="1" applyFill="1" applyAlignment="1">
      <alignment horizontal="center"/>
    </xf>
    <xf numFmtId="164" fontId="9" fillId="2" borderId="0" xfId="0" applyNumberFormat="1" applyFont="1" applyFill="1"/>
    <xf numFmtId="0" fontId="17" fillId="3" borderId="27" xfId="0" applyFont="1" applyFill="1" applyBorder="1" applyAlignment="1">
      <alignment horizontal="center"/>
    </xf>
    <xf numFmtId="0" fontId="17" fillId="3" borderId="17" xfId="0" applyFont="1" applyFill="1" applyBorder="1" applyAlignment="1">
      <alignment horizontal="center"/>
    </xf>
    <xf numFmtId="49" fontId="9" fillId="2" borderId="0" xfId="0" applyNumberFormat="1" applyFont="1" applyFill="1" applyAlignment="1">
      <alignment horizontal="center"/>
    </xf>
    <xf numFmtId="0" fontId="9" fillId="2" borderId="0" xfId="0" applyFont="1" applyFill="1" applyAlignment="1">
      <alignment horizontal="center"/>
    </xf>
    <xf numFmtId="0" fontId="9" fillId="2" borderId="10" xfId="0" applyFont="1" applyFill="1" applyBorder="1" applyAlignment="1">
      <alignment horizontal="center"/>
    </xf>
    <xf numFmtId="164" fontId="17" fillId="2" borderId="27" xfId="0" applyNumberFormat="1" applyFont="1" applyFill="1" applyBorder="1"/>
    <xf numFmtId="164" fontId="17" fillId="3" borderId="27" xfId="0" applyNumberFormat="1" applyFont="1" applyFill="1" applyBorder="1"/>
    <xf numFmtId="0" fontId="17" fillId="2" borderId="0" xfId="0" applyFont="1" applyFill="1" applyAlignment="1">
      <alignment horizontal="center" vertical="top"/>
    </xf>
    <xf numFmtId="0" fontId="17" fillId="2" borderId="22" xfId="0" applyFont="1" applyFill="1" applyBorder="1" applyAlignment="1">
      <alignment horizontal="center" vertical="top"/>
    </xf>
    <xf numFmtId="0" fontId="17" fillId="2" borderId="12" xfId="0" applyFont="1" applyFill="1" applyBorder="1" applyAlignment="1">
      <alignment horizontal="center" vertical="top"/>
    </xf>
    <xf numFmtId="0" fontId="14" fillId="2" borderId="0" xfId="0" applyFont="1" applyFill="1" applyAlignment="1">
      <alignment horizontal="center" vertical="top"/>
    </xf>
    <xf numFmtId="0" fontId="10" fillId="2" borderId="22" xfId="0" applyFont="1" applyFill="1" applyBorder="1"/>
    <xf numFmtId="0" fontId="11" fillId="2" borderId="0" xfId="0" applyFont="1" applyFill="1" applyAlignment="1">
      <alignment horizontal="center" vertical="center"/>
    </xf>
    <xf numFmtId="0" fontId="12" fillId="2" borderId="0" xfId="0" applyFont="1" applyFill="1" applyAlignment="1">
      <alignment horizontal="center" vertical="center"/>
    </xf>
    <xf numFmtId="0" fontId="9" fillId="2" borderId="0" xfId="0" applyFont="1" applyFill="1" applyAlignment="1">
      <alignment horizontal="center" vertical="center"/>
    </xf>
    <xf numFmtId="0" fontId="9" fillId="2" borderId="12" xfId="0" applyFont="1" applyFill="1" applyBorder="1" applyAlignment="1">
      <alignment horizontal="center" vertical="center"/>
    </xf>
    <xf numFmtId="0" fontId="21" fillId="4" borderId="0" xfId="0" applyFont="1" applyFill="1"/>
    <xf numFmtId="0" fontId="23" fillId="4" borderId="0" xfId="0" applyFont="1" applyFill="1"/>
    <xf numFmtId="0" fontId="26" fillId="4" borderId="0" xfId="0" applyFont="1" applyFill="1"/>
    <xf numFmtId="0" fontId="27" fillId="4" borderId="0" xfId="0" applyFont="1" applyFill="1"/>
    <xf numFmtId="0" fontId="9" fillId="4" borderId="24" xfId="0" applyFont="1" applyFill="1" applyBorder="1" applyAlignment="1" applyProtection="1">
      <alignment horizontal="center" vertical="center"/>
      <protection locked="0"/>
    </xf>
    <xf numFmtId="0" fontId="17" fillId="4" borderId="47" xfId="0" applyFont="1" applyFill="1" applyBorder="1" applyAlignment="1" applyProtection="1">
      <alignment horizontal="center" vertical="center"/>
      <protection locked="0"/>
    </xf>
    <xf numFmtId="0" fontId="9" fillId="4" borderId="21" xfId="0" applyFont="1" applyFill="1" applyBorder="1" applyAlignment="1" applyProtection="1">
      <alignment horizontal="center" vertical="center"/>
      <protection locked="0"/>
    </xf>
    <xf numFmtId="0" fontId="21" fillId="4" borderId="0" xfId="0" applyFont="1" applyFill="1" applyAlignment="1">
      <alignment horizontal="left" vertical="center"/>
    </xf>
    <xf numFmtId="43" fontId="9" fillId="4" borderId="0" xfId="1" applyFont="1" applyFill="1" applyBorder="1" applyAlignment="1" applyProtection="1">
      <alignment horizontal="right" vertical="center" wrapText="1"/>
    </xf>
    <xf numFmtId="0" fontId="21" fillId="4" borderId="0" xfId="0" applyFont="1" applyFill="1" applyAlignment="1">
      <alignment horizontal="right" vertical="center" wrapText="1"/>
    </xf>
    <xf numFmtId="4" fontId="9" fillId="4" borderId="0" xfId="0" applyNumberFormat="1" applyFont="1" applyFill="1" applyAlignment="1">
      <alignment horizontal="right" vertical="center"/>
    </xf>
    <xf numFmtId="4" fontId="9" fillId="4" borderId="12" xfId="0" applyNumberFormat="1" applyFont="1" applyFill="1" applyBorder="1" applyAlignment="1">
      <alignment horizontal="right" vertical="center"/>
    </xf>
    <xf numFmtId="0" fontId="11" fillId="4" borderId="0" xfId="0" applyFont="1" applyFill="1" applyAlignment="1" applyProtection="1">
      <alignment horizontal="center" vertical="center"/>
      <protection locked="0"/>
    </xf>
    <xf numFmtId="9" fontId="21" fillId="4" borderId="0" xfId="0" applyNumberFormat="1" applyFont="1" applyFill="1" applyAlignment="1">
      <alignment horizontal="center" vertical="center"/>
    </xf>
    <xf numFmtId="0" fontId="9" fillId="4" borderId="19" xfId="0" applyFont="1" applyFill="1" applyBorder="1" applyAlignment="1" applyProtection="1">
      <alignment horizontal="center" vertical="center"/>
      <protection locked="0"/>
    </xf>
    <xf numFmtId="0" fontId="31" fillId="4" borderId="0" xfId="0" applyFont="1" applyFill="1" applyAlignment="1">
      <alignment horizontal="center"/>
    </xf>
    <xf numFmtId="0" fontId="32" fillId="4" borderId="0" xfId="0" applyFont="1" applyFill="1" applyAlignment="1">
      <alignment horizontal="center" vertical="center"/>
    </xf>
    <xf numFmtId="0" fontId="17" fillId="4" borderId="0" xfId="0" applyFont="1" applyFill="1" applyAlignment="1">
      <alignment horizontal="center"/>
    </xf>
    <xf numFmtId="164" fontId="17" fillId="4" borderId="0" xfId="0" applyNumberFormat="1" applyFont="1" applyFill="1" applyAlignment="1">
      <alignment horizontal="right"/>
    </xf>
    <xf numFmtId="0" fontId="17" fillId="4" borderId="27" xfId="0" applyFont="1" applyFill="1" applyBorder="1" applyAlignment="1">
      <alignment horizontal="center"/>
    </xf>
    <xf numFmtId="164" fontId="17" fillId="4" borderId="27" xfId="0" applyNumberFormat="1" applyFont="1" applyFill="1" applyBorder="1"/>
    <xf numFmtId="0" fontId="9" fillId="4" borderId="0" xfId="0" applyFont="1" applyFill="1"/>
    <xf numFmtId="0" fontId="17" fillId="4" borderId="19" xfId="0" applyFont="1" applyFill="1" applyBorder="1" applyAlignment="1" applyProtection="1">
      <alignment horizontal="center" vertical="center"/>
      <protection locked="0"/>
    </xf>
    <xf numFmtId="0" fontId="21" fillId="4" borderId="22" xfId="0" applyFont="1" applyFill="1" applyBorder="1"/>
    <xf numFmtId="0" fontId="8" fillId="4" borderId="0" xfId="0" applyFont="1" applyFill="1"/>
    <xf numFmtId="9" fontId="8" fillId="4" borderId="0" xfId="0" applyNumberFormat="1" applyFont="1" applyFill="1"/>
    <xf numFmtId="0" fontId="9" fillId="4" borderId="25" xfId="0" applyFont="1" applyFill="1" applyBorder="1" applyAlignment="1">
      <alignment horizontal="center" vertical="center"/>
    </xf>
    <xf numFmtId="0" fontId="16" fillId="4" borderId="0" xfId="0" applyFont="1" applyFill="1" applyAlignment="1">
      <alignment wrapText="1"/>
    </xf>
    <xf numFmtId="0" fontId="21" fillId="4" borderId="0" xfId="0" applyFont="1" applyFill="1" applyAlignment="1">
      <alignment vertical="top" wrapText="1"/>
    </xf>
    <xf numFmtId="0" fontId="21" fillId="4" borderId="12" xfId="0" applyFont="1" applyFill="1" applyBorder="1"/>
    <xf numFmtId="0" fontId="21" fillId="4" borderId="0" xfId="0" applyFont="1" applyFill="1" applyAlignment="1">
      <alignment vertical="center" wrapText="1"/>
    </xf>
    <xf numFmtId="0" fontId="9" fillId="4" borderId="19" xfId="0" applyFont="1" applyFill="1" applyBorder="1" applyAlignment="1" applyProtection="1">
      <alignment horizontal="center" vertical="center" wrapText="1"/>
      <protection locked="0"/>
    </xf>
    <xf numFmtId="0" fontId="11" fillId="4" borderId="0" xfId="0" applyFont="1" applyFill="1" applyAlignment="1">
      <alignment vertical="center"/>
    </xf>
    <xf numFmtId="166" fontId="21" fillId="4" borderId="0" xfId="0" applyNumberFormat="1" applyFont="1" applyFill="1" applyAlignment="1">
      <alignment vertical="center"/>
    </xf>
    <xf numFmtId="0" fontId="7" fillId="4" borderId="0" xfId="0" applyFont="1" applyFill="1" applyProtection="1">
      <protection locked="0"/>
    </xf>
    <xf numFmtId="0" fontId="9" fillId="4" borderId="0" xfId="0" applyFont="1" applyFill="1" applyProtection="1">
      <protection locked="0"/>
    </xf>
    <xf numFmtId="0" fontId="19" fillId="4" borderId="0" xfId="0" applyFont="1" applyFill="1" applyAlignment="1">
      <alignment horizontal="left" vertical="center"/>
    </xf>
    <xf numFmtId="0" fontId="34" fillId="4" borderId="0" xfId="0" applyFont="1" applyFill="1" applyAlignment="1">
      <alignment horizontal="left"/>
    </xf>
    <xf numFmtId="166" fontId="8" fillId="4" borderId="0" xfId="0" applyNumberFormat="1" applyFont="1" applyFill="1" applyAlignment="1">
      <alignment horizontal="right"/>
    </xf>
    <xf numFmtId="166" fontId="8" fillId="4" borderId="12" xfId="0" applyNumberFormat="1" applyFont="1" applyFill="1" applyBorder="1" applyAlignment="1">
      <alignment horizontal="right"/>
    </xf>
    <xf numFmtId="0" fontId="22" fillId="4" borderId="32" xfId="0" applyFont="1" applyFill="1" applyBorder="1" applyAlignment="1">
      <alignment horizontal="left" vertical="center" wrapText="1"/>
    </xf>
    <xf numFmtId="0" fontId="21" fillId="4" borderId="0" xfId="0" applyFont="1" applyFill="1" applyAlignment="1" applyProtection="1">
      <alignment horizontal="center" vertical="center"/>
      <protection locked="0"/>
    </xf>
    <xf numFmtId="0" fontId="22" fillId="4" borderId="31" xfId="0" applyFont="1" applyFill="1" applyBorder="1" applyAlignment="1" applyProtection="1">
      <alignment vertical="center"/>
      <protection locked="0"/>
    </xf>
    <xf numFmtId="0" fontId="21" fillId="3" borderId="1" xfId="0" applyFont="1" applyFill="1" applyBorder="1" applyAlignment="1" applyProtection="1">
      <alignment vertical="center"/>
      <protection locked="0"/>
    </xf>
    <xf numFmtId="0" fontId="22" fillId="3" borderId="1" xfId="0" applyFont="1" applyFill="1" applyBorder="1" applyAlignment="1" applyProtection="1">
      <alignment vertical="center"/>
      <protection locked="0"/>
    </xf>
    <xf numFmtId="165" fontId="21" fillId="3" borderId="1" xfId="0" applyNumberFormat="1" applyFont="1" applyFill="1" applyBorder="1" applyAlignment="1" applyProtection="1">
      <alignment horizontal="center" vertical="center"/>
      <protection locked="0"/>
    </xf>
    <xf numFmtId="165" fontId="21" fillId="3" borderId="23" xfId="0" applyNumberFormat="1" applyFont="1" applyFill="1" applyBorder="1" applyAlignment="1" applyProtection="1">
      <alignment horizontal="center" vertical="center"/>
      <protection locked="0"/>
    </xf>
    <xf numFmtId="0" fontId="22" fillId="4" borderId="33" xfId="0" applyFont="1" applyFill="1" applyBorder="1" applyAlignment="1" applyProtection="1">
      <alignment vertical="center"/>
      <protection locked="0"/>
    </xf>
    <xf numFmtId="0" fontId="9" fillId="4" borderId="50" xfId="0" applyFont="1" applyFill="1" applyBorder="1" applyAlignment="1" applyProtection="1">
      <alignment horizontal="center" vertical="center" wrapText="1"/>
      <protection locked="0"/>
    </xf>
    <xf numFmtId="0" fontId="9" fillId="4" borderId="47" xfId="0" applyFont="1" applyFill="1" applyBorder="1" applyAlignment="1" applyProtection="1">
      <alignment horizontal="center" vertical="center"/>
      <protection locked="0"/>
    </xf>
    <xf numFmtId="0" fontId="2" fillId="3" borderId="48" xfId="0" applyFont="1" applyFill="1" applyBorder="1" applyAlignment="1">
      <alignment horizontal="left" vertical="center" wrapText="1"/>
    </xf>
    <xf numFmtId="0" fontId="9" fillId="2" borderId="19" xfId="0" applyFont="1" applyFill="1" applyBorder="1" applyAlignment="1" applyProtection="1">
      <alignment horizontal="center" vertical="center" wrapText="1"/>
      <protection locked="0"/>
    </xf>
    <xf numFmtId="0" fontId="9" fillId="2" borderId="50" xfId="0" applyFont="1" applyFill="1" applyBorder="1" applyAlignment="1" applyProtection="1">
      <alignment horizontal="center" vertical="center" wrapText="1"/>
      <protection locked="0"/>
    </xf>
    <xf numFmtId="0" fontId="2" fillId="3" borderId="40" xfId="0" applyFont="1" applyFill="1" applyBorder="1" applyAlignment="1">
      <alignment horizontal="left" vertical="center" wrapText="1"/>
    </xf>
    <xf numFmtId="0" fontId="21" fillId="4" borderId="23" xfId="0" applyFont="1" applyFill="1" applyBorder="1" applyAlignment="1" applyProtection="1">
      <alignment horizontal="left" vertical="center"/>
      <protection locked="0"/>
    </xf>
    <xf numFmtId="0" fontId="22" fillId="4" borderId="31" xfId="0" applyFont="1" applyFill="1" applyBorder="1" applyAlignment="1" applyProtection="1">
      <alignment horizontal="left" vertical="center"/>
      <protection locked="0"/>
    </xf>
    <xf numFmtId="0" fontId="22" fillId="3" borderId="24" xfId="0" applyFont="1" applyFill="1" applyBorder="1" applyAlignment="1" applyProtection="1">
      <alignment horizontal="left" vertical="center" wrapText="1"/>
      <protection locked="0"/>
    </xf>
    <xf numFmtId="0" fontId="22" fillId="3" borderId="1" xfId="0" applyFont="1" applyFill="1" applyBorder="1" applyAlignment="1" applyProtection="1">
      <alignment horizontal="left" vertical="center" wrapText="1"/>
      <protection locked="0"/>
    </xf>
    <xf numFmtId="0" fontId="21" fillId="3" borderId="1" xfId="0" applyFont="1" applyFill="1" applyBorder="1" applyProtection="1">
      <protection locked="0"/>
    </xf>
    <xf numFmtId="0" fontId="21" fillId="3" borderId="2" xfId="0" applyFont="1" applyFill="1" applyBorder="1" applyProtection="1">
      <protection locked="0"/>
    </xf>
    <xf numFmtId="0" fontId="22" fillId="3" borderId="33" xfId="0" applyFont="1" applyFill="1" applyBorder="1" applyAlignment="1" applyProtection="1">
      <alignment horizontal="left" vertical="center"/>
      <protection locked="0"/>
    </xf>
    <xf numFmtId="0" fontId="22" fillId="3" borderId="1" xfId="0" applyFont="1" applyFill="1" applyBorder="1" applyAlignment="1" applyProtection="1">
      <alignment horizontal="left" vertical="center"/>
      <protection locked="0"/>
    </xf>
    <xf numFmtId="0" fontId="22" fillId="4" borderId="24" xfId="0" applyFont="1" applyFill="1" applyBorder="1" applyAlignment="1" applyProtection="1">
      <alignment vertical="center" wrapText="1"/>
      <protection locked="0"/>
    </xf>
    <xf numFmtId="0" fontId="22" fillId="4" borderId="33" xfId="0" applyFont="1" applyFill="1" applyBorder="1" applyAlignment="1" applyProtection="1">
      <alignment vertical="center" wrapText="1"/>
      <protection locked="0"/>
    </xf>
    <xf numFmtId="0" fontId="22" fillId="4" borderId="39" xfId="0" applyFont="1" applyFill="1" applyBorder="1" applyAlignment="1" applyProtection="1">
      <alignment vertical="center" wrapText="1"/>
      <protection locked="0"/>
    </xf>
    <xf numFmtId="0" fontId="22" fillId="4" borderId="24" xfId="0" applyFont="1" applyFill="1" applyBorder="1" applyAlignment="1" applyProtection="1">
      <alignment horizontal="left" vertical="center" wrapText="1"/>
      <protection locked="0"/>
    </xf>
    <xf numFmtId="0" fontId="22" fillId="4" borderId="33" xfId="0" applyFont="1" applyFill="1" applyBorder="1" applyAlignment="1" applyProtection="1">
      <alignment horizontal="left" vertical="center" wrapText="1"/>
      <protection locked="0"/>
    </xf>
    <xf numFmtId="0" fontId="22" fillId="4" borderId="1" xfId="0" applyFont="1" applyFill="1" applyBorder="1" applyAlignment="1" applyProtection="1">
      <alignment vertical="center"/>
      <protection locked="0"/>
    </xf>
    <xf numFmtId="0" fontId="22" fillId="4" borderId="31" xfId="0" applyFont="1" applyFill="1" applyBorder="1" applyAlignment="1" applyProtection="1">
      <alignment horizontal="left" vertical="center" wrapText="1"/>
      <protection locked="0"/>
    </xf>
    <xf numFmtId="0" fontId="22" fillId="4" borderId="33" xfId="0" applyFont="1" applyFill="1" applyBorder="1" applyAlignment="1" applyProtection="1">
      <alignment horizontal="left" vertical="center"/>
      <protection locked="0"/>
    </xf>
    <xf numFmtId="0" fontId="24" fillId="2" borderId="14" xfId="0" applyFont="1" applyFill="1" applyBorder="1" applyAlignment="1" applyProtection="1">
      <alignment horizontal="center" vertical="center" wrapText="1" readingOrder="1"/>
      <protection locked="0"/>
    </xf>
    <xf numFmtId="49" fontId="25" fillId="2" borderId="11" xfId="0" applyNumberFormat="1" applyFont="1" applyFill="1" applyBorder="1" applyAlignment="1" applyProtection="1">
      <alignment horizontal="center" vertical="center" wrapText="1" readingOrder="1"/>
      <protection locked="0"/>
    </xf>
    <xf numFmtId="49" fontId="25" fillId="2" borderId="14" xfId="0" applyNumberFormat="1" applyFont="1" applyFill="1" applyBorder="1" applyAlignment="1" applyProtection="1">
      <alignment horizontal="center" vertical="center" wrapText="1" readingOrder="1"/>
      <protection locked="0"/>
    </xf>
    <xf numFmtId="0" fontId="8" fillId="2" borderId="1" xfId="0" applyFont="1" applyFill="1" applyBorder="1"/>
    <xf numFmtId="9" fontId="8" fillId="2" borderId="1" xfId="0" applyNumberFormat="1" applyFont="1" applyFill="1" applyBorder="1"/>
    <xf numFmtId="9" fontId="8" fillId="2" borderId="3" xfId="0" applyNumberFormat="1" applyFont="1" applyFill="1" applyBorder="1" applyProtection="1">
      <protection locked="0"/>
    </xf>
    <xf numFmtId="0" fontId="17" fillId="2" borderId="19" xfId="0" applyFont="1" applyFill="1" applyBorder="1" applyAlignment="1" applyProtection="1">
      <alignment horizontal="center" vertical="center"/>
      <protection locked="0"/>
    </xf>
    <xf numFmtId="0" fontId="17" fillId="2" borderId="47" xfId="0" applyFont="1" applyFill="1" applyBorder="1" applyAlignment="1" applyProtection="1">
      <alignment horizontal="center" vertical="center"/>
      <protection locked="0"/>
    </xf>
    <xf numFmtId="166" fontId="9" fillId="2" borderId="12" xfId="0" applyNumberFormat="1" applyFont="1" applyFill="1" applyBorder="1"/>
    <xf numFmtId="4" fontId="9" fillId="2" borderId="9" xfId="0" applyNumberFormat="1" applyFont="1" applyFill="1" applyBorder="1" applyAlignment="1">
      <alignment horizontal="right" vertical="center"/>
    </xf>
    <xf numFmtId="4" fontId="9" fillId="2" borderId="42" xfId="0" applyNumberFormat="1" applyFont="1" applyFill="1" applyBorder="1" applyAlignment="1">
      <alignment horizontal="right" vertical="center"/>
    </xf>
    <xf numFmtId="0" fontId="9" fillId="2" borderId="19" xfId="0" applyFont="1" applyFill="1" applyBorder="1" applyAlignment="1" applyProtection="1">
      <alignment horizontal="center" vertical="center"/>
      <protection locked="0"/>
    </xf>
    <xf numFmtId="0" fontId="2" fillId="7" borderId="40" xfId="0" applyFont="1" applyFill="1" applyBorder="1" applyAlignment="1" applyProtection="1">
      <alignment horizontal="left" vertical="center" wrapText="1"/>
      <protection locked="0"/>
    </xf>
    <xf numFmtId="0" fontId="3" fillId="7" borderId="9" xfId="0" applyFont="1" applyFill="1" applyBorder="1" applyAlignment="1">
      <alignment horizontal="left" vertical="center"/>
    </xf>
    <xf numFmtId="0" fontId="2" fillId="7" borderId="11" xfId="0" applyFont="1" applyFill="1" applyBorder="1" applyAlignment="1">
      <alignment horizontal="left" vertical="center"/>
    </xf>
    <xf numFmtId="4" fontId="2" fillId="7" borderId="9" xfId="0" applyNumberFormat="1" applyFont="1" applyFill="1" applyBorder="1" applyAlignment="1">
      <alignment horizontal="right" vertical="center"/>
    </xf>
    <xf numFmtId="4" fontId="2" fillId="7" borderId="42" xfId="0" applyNumberFormat="1" applyFont="1" applyFill="1" applyBorder="1" applyAlignment="1">
      <alignment horizontal="right" vertical="center"/>
    </xf>
    <xf numFmtId="0" fontId="18" fillId="2" borderId="19" xfId="0" applyFont="1" applyFill="1" applyBorder="1" applyAlignment="1" applyProtection="1">
      <alignment horizontal="center" vertical="center"/>
      <protection locked="0"/>
    </xf>
    <xf numFmtId="0" fontId="18" fillId="2" borderId="47" xfId="0" applyFont="1" applyFill="1" applyBorder="1" applyAlignment="1" applyProtection="1">
      <alignment horizontal="center" vertical="center"/>
      <protection locked="0"/>
    </xf>
    <xf numFmtId="4" fontId="7" fillId="4" borderId="15" xfId="0" applyNumberFormat="1" applyFont="1" applyFill="1" applyBorder="1" applyAlignment="1">
      <alignment horizontal="right"/>
    </xf>
    <xf numFmtId="4" fontId="9" fillId="2" borderId="33" xfId="0" applyNumberFormat="1" applyFont="1" applyFill="1" applyBorder="1" applyAlignment="1">
      <alignment horizontal="right" vertical="center"/>
    </xf>
    <xf numFmtId="4" fontId="9" fillId="2" borderId="23" xfId="0" applyNumberFormat="1" applyFont="1" applyFill="1" applyBorder="1" applyAlignment="1">
      <alignment horizontal="right" vertical="center"/>
    </xf>
    <xf numFmtId="0" fontId="18" fillId="4" borderId="44" xfId="0" applyFont="1" applyFill="1" applyBorder="1" applyAlignment="1" applyProtection="1">
      <alignment horizontal="left" vertical="center"/>
      <protection locked="0"/>
    </xf>
    <xf numFmtId="0" fontId="9" fillId="4" borderId="8" xfId="0" applyFont="1" applyFill="1" applyBorder="1" applyAlignment="1">
      <alignment horizontal="left"/>
    </xf>
    <xf numFmtId="0" fontId="21" fillId="4" borderId="8" xfId="0" applyFont="1" applyFill="1" applyBorder="1" applyAlignment="1">
      <alignment horizontal="left"/>
    </xf>
    <xf numFmtId="0" fontId="9" fillId="4" borderId="8" xfId="0" applyFont="1" applyFill="1" applyBorder="1"/>
    <xf numFmtId="0" fontId="34" fillId="4" borderId="8" xfId="0" applyFont="1" applyFill="1" applyBorder="1" applyAlignment="1">
      <alignment horizontal="left"/>
    </xf>
    <xf numFmtId="0" fontId="0" fillId="4" borderId="8" xfId="0" applyFill="1" applyBorder="1" applyAlignment="1">
      <alignment horizontal="right" vertical="center"/>
    </xf>
    <xf numFmtId="0" fontId="16" fillId="4" borderId="22" xfId="0" applyFont="1" applyFill="1" applyBorder="1" applyAlignment="1">
      <alignment wrapText="1"/>
    </xf>
    <xf numFmtId="4" fontId="9" fillId="4" borderId="33" xfId="0" applyNumberFormat="1" applyFont="1" applyFill="1" applyBorder="1" applyAlignment="1">
      <alignment horizontal="right" vertical="center"/>
    </xf>
    <xf numFmtId="4" fontId="9" fillId="4" borderId="23" xfId="0" applyNumberFormat="1" applyFont="1" applyFill="1" applyBorder="1" applyAlignment="1">
      <alignment horizontal="right" vertical="center"/>
    </xf>
    <xf numFmtId="0" fontId="2" fillId="3" borderId="48" xfId="0" applyFont="1" applyFill="1" applyBorder="1" applyAlignment="1" applyProtection="1">
      <alignment horizontal="left" vertical="center" wrapText="1"/>
      <protection locked="0"/>
    </xf>
    <xf numFmtId="0" fontId="18" fillId="4" borderId="20" xfId="0" applyFont="1" applyFill="1" applyBorder="1" applyAlignment="1" applyProtection="1">
      <alignment horizontal="center" vertical="center"/>
      <protection locked="0"/>
    </xf>
    <xf numFmtId="49" fontId="25" fillId="2" borderId="24" xfId="0" applyNumberFormat="1" applyFont="1" applyFill="1" applyBorder="1" applyAlignment="1" applyProtection="1">
      <alignment horizontal="center" vertical="center" wrapText="1" readingOrder="1"/>
      <protection locked="0"/>
    </xf>
    <xf numFmtId="49" fontId="25" fillId="2" borderId="23" xfId="0" applyNumberFormat="1" applyFont="1" applyFill="1" applyBorder="1" applyAlignment="1" applyProtection="1">
      <alignment horizontal="center" vertical="center" wrapText="1" readingOrder="1"/>
      <protection locked="0"/>
    </xf>
    <xf numFmtId="49" fontId="25" fillId="2" borderId="51" xfId="0" applyNumberFormat="1" applyFont="1" applyFill="1" applyBorder="1" applyAlignment="1" applyProtection="1">
      <alignment vertical="center" wrapText="1" readingOrder="1"/>
      <protection locked="0"/>
    </xf>
    <xf numFmtId="0" fontId="18" fillId="2" borderId="52" xfId="0" applyFont="1" applyFill="1" applyBorder="1" applyAlignment="1" applyProtection="1">
      <alignment horizontal="center" vertical="center"/>
      <protection locked="0"/>
    </xf>
    <xf numFmtId="49" fontId="25" fillId="4" borderId="4" xfId="0" applyNumberFormat="1" applyFont="1" applyFill="1" applyBorder="1" applyAlignment="1" applyProtection="1">
      <alignment horizontal="center" vertical="center" wrapText="1" readingOrder="1"/>
      <protection locked="0"/>
    </xf>
    <xf numFmtId="0" fontId="11" fillId="2" borderId="16" xfId="0" applyFont="1" applyFill="1" applyBorder="1" applyAlignment="1" applyProtection="1">
      <alignment horizontal="center" vertical="center" wrapText="1"/>
      <protection locked="0"/>
    </xf>
    <xf numFmtId="0" fontId="11" fillId="3" borderId="1" xfId="0" applyFont="1" applyFill="1" applyBorder="1" applyAlignment="1">
      <alignment horizontal="left" vertical="center" wrapText="1"/>
    </xf>
    <xf numFmtId="0" fontId="11" fillId="3" borderId="23" xfId="0" applyFont="1" applyFill="1" applyBorder="1" applyAlignment="1">
      <alignment horizontal="left" vertical="center" wrapText="1"/>
    </xf>
    <xf numFmtId="0" fontId="22" fillId="4" borderId="31" xfId="0" applyFont="1" applyFill="1" applyBorder="1" applyAlignment="1" applyProtection="1">
      <alignment vertical="center" wrapText="1"/>
      <protection locked="0"/>
    </xf>
    <xf numFmtId="0" fontId="9" fillId="4" borderId="3" xfId="0" applyFont="1" applyFill="1" applyBorder="1" applyAlignment="1" applyProtection="1">
      <alignment horizontal="center" vertical="center" wrapText="1"/>
      <protection locked="0"/>
    </xf>
    <xf numFmtId="0" fontId="9" fillId="4" borderId="2" xfId="0" applyFont="1" applyFill="1" applyBorder="1" applyAlignment="1" applyProtection="1">
      <alignment horizontal="center" vertical="center" wrapText="1"/>
      <protection locked="0"/>
    </xf>
    <xf numFmtId="0" fontId="17" fillId="3" borderId="47" xfId="0" applyFont="1" applyFill="1" applyBorder="1" applyAlignment="1" applyProtection="1">
      <alignment horizontal="center" vertical="center"/>
      <protection locked="0"/>
    </xf>
    <xf numFmtId="0" fontId="8" fillId="0" borderId="19" xfId="0" applyFont="1" applyBorder="1" applyAlignment="1" applyProtection="1">
      <alignment horizontal="center" vertical="center" wrapText="1"/>
      <protection locked="0"/>
    </xf>
    <xf numFmtId="0" fontId="9" fillId="4" borderId="33" xfId="0" applyFont="1" applyFill="1" applyBorder="1" applyAlignment="1" applyProtection="1">
      <alignment horizontal="center" vertical="center" wrapText="1"/>
      <protection locked="0"/>
    </xf>
    <xf numFmtId="0" fontId="21" fillId="4" borderId="2" xfId="0" applyFont="1" applyFill="1" applyBorder="1" applyAlignment="1" applyProtection="1">
      <alignment horizontal="left" vertical="center"/>
      <protection locked="0"/>
    </xf>
    <xf numFmtId="0" fontId="21" fillId="4" borderId="1" xfId="0" applyFont="1" applyFill="1" applyBorder="1" applyAlignment="1" applyProtection="1">
      <alignment horizontal="left" vertical="center"/>
      <protection locked="0"/>
    </xf>
    <xf numFmtId="0" fontId="22" fillId="4" borderId="0" xfId="0" applyFont="1" applyFill="1" applyAlignment="1" applyProtection="1">
      <alignment vertical="center" wrapText="1"/>
      <protection locked="0"/>
    </xf>
    <xf numFmtId="0" fontId="22" fillId="0" borderId="22" xfId="0" applyFont="1" applyBorder="1" applyAlignment="1">
      <alignment vertical="center" wrapText="1"/>
    </xf>
    <xf numFmtId="0" fontId="21" fillId="4" borderId="0" xfId="0" applyFont="1" applyFill="1" applyAlignment="1">
      <alignment horizontal="center" vertical="center" wrapText="1"/>
    </xf>
    <xf numFmtId="0" fontId="21" fillId="4" borderId="4" xfId="0" applyFont="1" applyFill="1" applyBorder="1" applyAlignment="1" applyProtection="1">
      <alignment horizontal="center" vertical="center" wrapText="1"/>
      <protection locked="0"/>
    </xf>
    <xf numFmtId="0" fontId="21" fillId="4" borderId="2" xfId="0" applyFont="1" applyFill="1" applyBorder="1" applyAlignment="1" applyProtection="1">
      <alignment vertical="center" wrapText="1"/>
      <protection locked="0"/>
    </xf>
    <xf numFmtId="0" fontId="21" fillId="4" borderId="0" xfId="0" applyFont="1" applyFill="1" applyAlignment="1" applyProtection="1">
      <alignment horizontal="center" vertical="center" wrapText="1"/>
      <protection locked="0"/>
    </xf>
    <xf numFmtId="0" fontId="21" fillId="4" borderId="38" xfId="0" applyFont="1" applyFill="1" applyBorder="1" applyAlignment="1" applyProtection="1">
      <alignment horizontal="left" vertical="center" wrapText="1"/>
      <protection locked="0"/>
    </xf>
    <xf numFmtId="0" fontId="21" fillId="4" borderId="56" xfId="0" applyFont="1" applyFill="1" applyBorder="1" applyAlignment="1" applyProtection="1">
      <alignment horizontal="center" vertical="center" wrapText="1"/>
      <protection locked="0"/>
    </xf>
    <xf numFmtId="0" fontId="39" fillId="4" borderId="0" xfId="0" applyFont="1" applyFill="1" applyAlignment="1" applyProtection="1">
      <alignment vertical="center" wrapText="1"/>
      <protection locked="0"/>
    </xf>
    <xf numFmtId="4" fontId="2" fillId="0" borderId="22" xfId="0" applyNumberFormat="1" applyFont="1" applyBorder="1" applyAlignment="1">
      <alignment horizontal="right" vertical="center"/>
    </xf>
    <xf numFmtId="166" fontId="21" fillId="4" borderId="0" xfId="0" applyNumberFormat="1" applyFont="1" applyFill="1" applyAlignment="1">
      <alignment horizontal="center" vertical="center"/>
    </xf>
    <xf numFmtId="0" fontId="17" fillId="4" borderId="50" xfId="0" applyFont="1" applyFill="1" applyBorder="1" applyAlignment="1" applyProtection="1">
      <alignment horizontal="center" vertical="center"/>
      <protection locked="0"/>
    </xf>
    <xf numFmtId="0" fontId="9" fillId="4" borderId="57" xfId="0" applyFont="1" applyFill="1" applyBorder="1" applyAlignment="1" applyProtection="1">
      <alignment vertical="center" wrapText="1"/>
      <protection locked="0"/>
    </xf>
    <xf numFmtId="0" fontId="9" fillId="4" borderId="58" xfId="0" applyFont="1" applyFill="1" applyBorder="1" applyAlignment="1" applyProtection="1">
      <alignment vertical="center" wrapText="1"/>
      <protection locked="0"/>
    </xf>
    <xf numFmtId="0" fontId="9" fillId="4" borderId="2" xfId="0" applyFont="1" applyFill="1" applyBorder="1" applyAlignment="1">
      <alignment horizontal="left" vertical="center"/>
    </xf>
    <xf numFmtId="0" fontId="17" fillId="4" borderId="57" xfId="0" applyFont="1" applyFill="1" applyBorder="1" applyAlignment="1" applyProtection="1">
      <alignment horizontal="center" vertical="center"/>
      <protection locked="0"/>
    </xf>
    <xf numFmtId="0" fontId="2" fillId="4" borderId="58" xfId="0" applyFont="1" applyFill="1" applyBorder="1" applyAlignment="1" applyProtection="1">
      <alignment horizontal="center" vertical="center" wrapText="1"/>
      <protection locked="0"/>
    </xf>
    <xf numFmtId="0" fontId="21" fillId="4" borderId="56" xfId="0" applyFont="1" applyFill="1" applyBorder="1" applyAlignment="1" applyProtection="1">
      <alignment horizontal="center" vertical="center"/>
      <protection locked="0"/>
    </xf>
    <xf numFmtId="0" fontId="17" fillId="0" borderId="0" xfId="0" applyFont="1" applyAlignment="1">
      <alignment horizontal="center"/>
    </xf>
    <xf numFmtId="164" fontId="17" fillId="0" borderId="0" xfId="0" applyNumberFormat="1" applyFont="1"/>
    <xf numFmtId="0" fontId="17" fillId="0" borderId="27" xfId="0" applyFont="1" applyBorder="1" applyAlignment="1">
      <alignment horizontal="center"/>
    </xf>
    <xf numFmtId="0" fontId="17" fillId="0" borderId="17" xfId="0" applyFont="1" applyBorder="1" applyAlignment="1">
      <alignment horizontal="center"/>
    </xf>
    <xf numFmtId="0" fontId="17" fillId="0" borderId="30" xfId="0" applyFont="1" applyBorder="1" applyAlignment="1">
      <alignment horizontal="center"/>
    </xf>
    <xf numFmtId="0" fontId="17" fillId="0" borderId="11" xfId="0" applyFont="1" applyBorder="1" applyAlignment="1">
      <alignment horizontal="center"/>
    </xf>
    <xf numFmtId="164" fontId="17" fillId="2" borderId="27" xfId="0" applyNumberFormat="1" applyFont="1" applyFill="1" applyBorder="1" applyAlignment="1">
      <alignment horizontal="right"/>
    </xf>
    <xf numFmtId="164" fontId="17" fillId="3" borderId="27" xfId="0" applyNumberFormat="1" applyFont="1" applyFill="1" applyBorder="1" applyAlignment="1">
      <alignment horizontal="right"/>
    </xf>
    <xf numFmtId="164" fontId="17" fillId="0" borderId="27" xfId="0" applyNumberFormat="1" applyFont="1" applyBorder="1" applyAlignment="1">
      <alignment horizontal="right"/>
    </xf>
    <xf numFmtId="164" fontId="17" fillId="0" borderId="30" xfId="0" applyNumberFormat="1" applyFont="1" applyBorder="1" applyAlignment="1">
      <alignment horizontal="right"/>
    </xf>
    <xf numFmtId="0" fontId="9" fillId="2" borderId="13" xfId="0" applyFont="1" applyFill="1" applyBorder="1"/>
    <xf numFmtId="0" fontId="17" fillId="4" borderId="30" xfId="0" applyFont="1" applyFill="1" applyBorder="1" applyAlignment="1">
      <alignment horizontal="center"/>
    </xf>
    <xf numFmtId="0" fontId="17" fillId="2" borderId="11" xfId="0" applyFont="1" applyFill="1" applyBorder="1" applyAlignment="1">
      <alignment horizontal="center"/>
    </xf>
    <xf numFmtId="164" fontId="17" fillId="4" borderId="30" xfId="0" applyNumberFormat="1" applyFont="1" applyFill="1" applyBorder="1"/>
    <xf numFmtId="165" fontId="21" fillId="4" borderId="0" xfId="0" applyNumberFormat="1" applyFont="1" applyFill="1" applyAlignment="1">
      <alignment horizontal="center" vertical="center"/>
    </xf>
    <xf numFmtId="43" fontId="17" fillId="2" borderId="0" xfId="1" applyFont="1" applyFill="1"/>
    <xf numFmtId="43" fontId="17" fillId="2" borderId="0" xfId="1" applyFont="1" applyFill="1" applyAlignment="1">
      <alignment horizontal="right"/>
    </xf>
    <xf numFmtId="43" fontId="18" fillId="2" borderId="0" xfId="1" applyFont="1" applyFill="1" applyAlignment="1">
      <alignment horizontal="center" textRotation="90"/>
    </xf>
    <xf numFmtId="43" fontId="17" fillId="4" borderId="0" xfId="1" applyFont="1" applyFill="1"/>
    <xf numFmtId="167" fontId="10" fillId="2" borderId="0" xfId="1" applyNumberFormat="1" applyFont="1" applyFill="1"/>
    <xf numFmtId="167" fontId="9" fillId="2" borderId="0" xfId="1" applyNumberFormat="1" applyFont="1" applyFill="1"/>
    <xf numFmtId="167" fontId="9" fillId="4" borderId="0" xfId="1" applyNumberFormat="1" applyFont="1" applyFill="1"/>
    <xf numFmtId="0" fontId="23" fillId="0" borderId="44" xfId="0" applyFont="1" applyBorder="1" applyAlignment="1">
      <alignment vertical="center" textRotation="65"/>
    </xf>
    <xf numFmtId="0" fontId="21" fillId="4" borderId="20" xfId="0" applyFont="1" applyFill="1" applyBorder="1"/>
    <xf numFmtId="4" fontId="30" fillId="4" borderId="0" xfId="0" applyNumberFormat="1" applyFont="1" applyFill="1" applyAlignment="1">
      <alignment horizontal="right"/>
    </xf>
    <xf numFmtId="4" fontId="30" fillId="4" borderId="12" xfId="0" applyNumberFormat="1" applyFont="1" applyFill="1" applyBorder="1" applyAlignment="1">
      <alignment horizontal="right"/>
    </xf>
    <xf numFmtId="0" fontId="9" fillId="4" borderId="0" xfId="0" applyFont="1" applyFill="1" applyAlignment="1" applyProtection="1">
      <alignment vertical="center" wrapText="1"/>
      <protection locked="0"/>
    </xf>
    <xf numFmtId="0" fontId="2" fillId="4" borderId="0" xfId="0" applyFont="1" applyFill="1" applyAlignment="1" applyProtection="1">
      <alignment horizontal="center" vertical="center" wrapText="1"/>
      <protection locked="0"/>
    </xf>
    <xf numFmtId="4" fontId="2" fillId="0" borderId="41" xfId="0" applyNumberFormat="1" applyFont="1" applyBorder="1" applyAlignment="1">
      <alignment horizontal="right" vertical="center"/>
    </xf>
    <xf numFmtId="0" fontId="24" fillId="2" borderId="19" xfId="0" applyFont="1" applyFill="1" applyBorder="1" applyAlignment="1" applyProtection="1">
      <alignment horizontal="center" vertical="center" wrapText="1" readingOrder="1"/>
      <protection locked="0"/>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7" fillId="0" borderId="6" xfId="0" applyFont="1" applyBorder="1" applyAlignment="1">
      <alignment horizontal="center"/>
    </xf>
    <xf numFmtId="0" fontId="7" fillId="0" borderId="7" xfId="0" applyFont="1" applyBorder="1" applyAlignment="1">
      <alignment horizontal="center"/>
    </xf>
    <xf numFmtId="0" fontId="20" fillId="9" borderId="25" xfId="0" applyFont="1" applyFill="1" applyBorder="1" applyAlignment="1">
      <alignment horizontal="center" vertical="center"/>
    </xf>
    <xf numFmtId="0" fontId="20" fillId="9" borderId="8" xfId="0" applyFont="1" applyFill="1" applyBorder="1" applyAlignment="1">
      <alignment horizontal="center" vertical="center"/>
    </xf>
    <xf numFmtId="0" fontId="20" fillId="9" borderId="26" xfId="0" applyFont="1" applyFill="1" applyBorder="1" applyAlignment="1">
      <alignment horizontal="center" vertical="center"/>
    </xf>
    <xf numFmtId="0" fontId="33" fillId="9" borderId="25" xfId="0" applyFont="1" applyFill="1" applyBorder="1" applyAlignment="1">
      <alignment horizontal="center" vertical="center"/>
    </xf>
    <xf numFmtId="0" fontId="33" fillId="9" borderId="8" xfId="0" applyFont="1" applyFill="1" applyBorder="1" applyAlignment="1">
      <alignment horizontal="center" vertical="center"/>
    </xf>
    <xf numFmtId="0" fontId="33" fillId="9" borderId="26" xfId="0" applyFont="1" applyFill="1" applyBorder="1" applyAlignment="1">
      <alignment horizontal="center" vertical="center"/>
    </xf>
    <xf numFmtId="0" fontId="17" fillId="2" borderId="0" xfId="0" applyFont="1" applyFill="1" applyAlignment="1">
      <alignment horizontal="left" vertical="top" wrapText="1"/>
    </xf>
    <xf numFmtId="0" fontId="2" fillId="3" borderId="36" xfId="0" applyFont="1" applyFill="1" applyBorder="1" applyAlignment="1">
      <alignment horizontal="left" vertical="center" wrapText="1"/>
    </xf>
    <xf numFmtId="0" fontId="2" fillId="3" borderId="34" xfId="0" applyFont="1" applyFill="1" applyBorder="1" applyAlignment="1">
      <alignment horizontal="left" vertical="center" wrapText="1"/>
    </xf>
    <xf numFmtId="0" fontId="2" fillId="3" borderId="37" xfId="0" applyFont="1" applyFill="1" applyBorder="1" applyAlignment="1">
      <alignment horizontal="left" vertical="center" wrapText="1"/>
    </xf>
    <xf numFmtId="4" fontId="11" fillId="4" borderId="33" xfId="0" applyNumberFormat="1" applyFont="1" applyFill="1" applyBorder="1" applyAlignment="1">
      <alignment horizontal="right" vertical="center"/>
    </xf>
    <xf numFmtId="4" fontId="11" fillId="4" borderId="23" xfId="0" applyNumberFormat="1" applyFont="1" applyFill="1" applyBorder="1" applyAlignment="1">
      <alignment horizontal="right" vertical="center"/>
    </xf>
    <xf numFmtId="0" fontId="9" fillId="4" borderId="33" xfId="0" applyFont="1" applyFill="1" applyBorder="1" applyAlignment="1" applyProtection="1">
      <alignment horizontal="left" vertical="center" wrapText="1"/>
      <protection locked="0"/>
    </xf>
    <xf numFmtId="0" fontId="21" fillId="4" borderId="1" xfId="0" applyFont="1" applyFill="1" applyBorder="1" applyAlignment="1" applyProtection="1">
      <alignment horizontal="left" vertical="center" wrapText="1"/>
      <protection locked="0"/>
    </xf>
    <xf numFmtId="0" fontId="21" fillId="4" borderId="2" xfId="0" applyFont="1" applyFill="1" applyBorder="1" applyAlignment="1" applyProtection="1">
      <alignment horizontal="left" vertical="center" wrapText="1"/>
      <protection locked="0"/>
    </xf>
    <xf numFmtId="0" fontId="9" fillId="4" borderId="1" xfId="0" applyFont="1" applyFill="1" applyBorder="1" applyAlignment="1" applyProtection="1">
      <alignment horizontal="left" vertical="center" wrapText="1"/>
      <protection locked="0"/>
    </xf>
    <xf numFmtId="2" fontId="17" fillId="0" borderId="33" xfId="0" applyNumberFormat="1" applyFont="1" applyBorder="1" applyAlignment="1" applyProtection="1">
      <alignment horizontal="right" vertical="center"/>
      <protection locked="0"/>
    </xf>
    <xf numFmtId="2" fontId="17" fillId="0" borderId="1" xfId="0" applyNumberFormat="1" applyFont="1" applyBorder="1" applyAlignment="1" applyProtection="1">
      <alignment horizontal="right" vertical="center"/>
      <protection locked="0"/>
    </xf>
    <xf numFmtId="2" fontId="17" fillId="0" borderId="2" xfId="0" applyNumberFormat="1" applyFont="1" applyBorder="1" applyAlignment="1" applyProtection="1">
      <alignment horizontal="right" vertical="center"/>
      <protection locked="0"/>
    </xf>
    <xf numFmtId="4" fontId="9" fillId="4" borderId="33" xfId="0" applyNumberFormat="1" applyFont="1" applyFill="1" applyBorder="1" applyAlignment="1">
      <alignment horizontal="right" vertical="center"/>
    </xf>
    <xf numFmtId="4" fontId="9" fillId="4" borderId="23" xfId="0" applyNumberFormat="1" applyFont="1" applyFill="1" applyBorder="1" applyAlignment="1">
      <alignment horizontal="right" vertical="center"/>
    </xf>
    <xf numFmtId="0" fontId="9" fillId="4" borderId="33" xfId="0" applyFont="1" applyFill="1" applyBorder="1" applyAlignment="1">
      <alignment horizontal="left" vertical="center" wrapText="1"/>
    </xf>
    <xf numFmtId="0" fontId="9" fillId="4" borderId="1" xfId="0" applyFont="1" applyFill="1" applyBorder="1" applyAlignment="1">
      <alignment horizontal="left" vertical="center" wrapText="1"/>
    </xf>
    <xf numFmtId="0" fontId="9" fillId="4" borderId="2" xfId="0" applyFont="1" applyFill="1" applyBorder="1" applyAlignment="1">
      <alignment horizontal="left" vertical="center" wrapText="1"/>
    </xf>
    <xf numFmtId="0" fontId="9" fillId="4" borderId="43" xfId="0" applyFont="1" applyFill="1" applyBorder="1" applyAlignment="1">
      <alignment horizontal="left" vertical="center" wrapText="1"/>
    </xf>
    <xf numFmtId="0" fontId="9" fillId="4" borderId="16" xfId="0" applyFont="1" applyFill="1" applyBorder="1" applyAlignment="1">
      <alignment horizontal="left" vertical="center" wrapText="1"/>
    </xf>
    <xf numFmtId="0" fontId="9" fillId="4" borderId="38" xfId="0" applyFont="1" applyFill="1" applyBorder="1" applyAlignment="1">
      <alignment horizontal="left" vertical="center" wrapText="1"/>
    </xf>
    <xf numFmtId="4" fontId="2" fillId="3" borderId="36" xfId="0" applyNumberFormat="1" applyFont="1" applyFill="1" applyBorder="1" applyAlignment="1">
      <alignment horizontal="center" vertical="center"/>
    </xf>
    <xf numFmtId="4" fontId="2" fillId="3" borderId="37" xfId="0" applyNumberFormat="1" applyFont="1" applyFill="1" applyBorder="1" applyAlignment="1">
      <alignment horizontal="center" vertical="center"/>
    </xf>
    <xf numFmtId="4" fontId="9" fillId="4" borderId="28" xfId="0" applyNumberFormat="1" applyFont="1" applyFill="1" applyBorder="1" applyAlignment="1">
      <alignment horizontal="center" vertical="center"/>
    </xf>
    <xf numFmtId="4" fontId="9" fillId="4" borderId="41" xfId="0" applyNumberFormat="1" applyFont="1" applyFill="1" applyBorder="1" applyAlignment="1">
      <alignment horizontal="center" vertical="center"/>
    </xf>
    <xf numFmtId="4" fontId="9" fillId="4" borderId="33" xfId="0" applyNumberFormat="1" applyFont="1" applyFill="1" applyBorder="1" applyAlignment="1">
      <alignment horizontal="right" vertical="center" wrapText="1"/>
    </xf>
    <xf numFmtId="4" fontId="9" fillId="4" borderId="1" xfId="0" applyNumberFormat="1" applyFont="1" applyFill="1" applyBorder="1" applyAlignment="1">
      <alignment horizontal="right" vertical="center" wrapText="1"/>
    </xf>
    <xf numFmtId="4" fontId="9" fillId="4" borderId="2" xfId="0" applyNumberFormat="1" applyFont="1" applyFill="1" applyBorder="1" applyAlignment="1">
      <alignment horizontal="right" vertical="center" wrapText="1"/>
    </xf>
    <xf numFmtId="4" fontId="9" fillId="4" borderId="43" xfId="0" applyNumberFormat="1" applyFont="1" applyFill="1" applyBorder="1" applyAlignment="1">
      <alignment horizontal="right" vertical="center" wrapText="1"/>
    </xf>
    <xf numFmtId="4" fontId="9" fillId="4" borderId="16" xfId="0" applyNumberFormat="1" applyFont="1" applyFill="1" applyBorder="1" applyAlignment="1">
      <alignment horizontal="right" vertical="center" wrapText="1"/>
    </xf>
    <xf numFmtId="4" fontId="9" fillId="4" borderId="38" xfId="0" applyNumberFormat="1" applyFont="1" applyFill="1" applyBorder="1" applyAlignment="1">
      <alignment horizontal="right" vertical="center" wrapText="1"/>
    </xf>
    <xf numFmtId="0" fontId="3" fillId="3" borderId="36" xfId="0" applyFont="1" applyFill="1" applyBorder="1" applyAlignment="1">
      <alignment horizontal="left" vertical="center"/>
    </xf>
    <xf numFmtId="0" fontId="3" fillId="3" borderId="34" xfId="0" applyFont="1" applyFill="1" applyBorder="1" applyAlignment="1">
      <alignment horizontal="left" vertical="center"/>
    </xf>
    <xf numFmtId="0" fontId="3" fillId="3" borderId="37" xfId="0" applyFont="1" applyFill="1" applyBorder="1" applyAlignment="1">
      <alignment horizontal="left" vertical="center"/>
    </xf>
    <xf numFmtId="0" fontId="9" fillId="4" borderId="33" xfId="0" applyFont="1" applyFill="1" applyBorder="1" applyAlignment="1">
      <alignment horizontal="left" vertical="center"/>
    </xf>
    <xf numFmtId="0" fontId="9" fillId="4" borderId="1" xfId="0" applyFont="1" applyFill="1" applyBorder="1" applyAlignment="1">
      <alignment horizontal="left" vertical="center"/>
    </xf>
    <xf numFmtId="0" fontId="9" fillId="4" borderId="2" xfId="0" applyFont="1" applyFill="1" applyBorder="1" applyAlignment="1">
      <alignment horizontal="left" vertical="center"/>
    </xf>
    <xf numFmtId="0" fontId="18" fillId="2" borderId="45" xfId="0" applyFont="1" applyFill="1" applyBorder="1" applyAlignment="1" applyProtection="1">
      <alignment horizontal="center" vertical="center" wrapText="1"/>
      <protection locked="0"/>
    </xf>
    <xf numFmtId="0" fontId="18" fillId="2" borderId="46" xfId="0" applyFont="1" applyFill="1" applyBorder="1" applyAlignment="1" applyProtection="1">
      <alignment horizontal="center" vertical="center" wrapText="1"/>
      <protection locked="0"/>
    </xf>
    <xf numFmtId="0" fontId="18" fillId="2" borderId="45" xfId="0" applyFont="1" applyFill="1" applyBorder="1" applyAlignment="1" applyProtection="1">
      <alignment horizontal="center" vertical="center"/>
      <protection locked="0"/>
    </xf>
    <xf numFmtId="0" fontId="18" fillId="2" borderId="16" xfId="0" applyFont="1" applyFill="1" applyBorder="1" applyAlignment="1" applyProtection="1">
      <alignment horizontal="center" vertical="center"/>
      <protection locked="0"/>
    </xf>
    <xf numFmtId="0" fontId="18" fillId="2" borderId="46" xfId="0" applyFont="1" applyFill="1" applyBorder="1" applyAlignment="1" applyProtection="1">
      <alignment horizontal="center" vertical="center"/>
      <protection locked="0"/>
    </xf>
    <xf numFmtId="49" fontId="25" fillId="4" borderId="24" xfId="0" applyNumberFormat="1" applyFont="1" applyFill="1" applyBorder="1" applyAlignment="1" applyProtection="1">
      <alignment horizontal="center" vertical="center" wrapText="1" readingOrder="1"/>
      <protection locked="0"/>
    </xf>
    <xf numFmtId="49" fontId="25" fillId="4" borderId="2" xfId="0" applyNumberFormat="1" applyFont="1" applyFill="1" applyBorder="1" applyAlignment="1" applyProtection="1">
      <alignment horizontal="center" vertical="center" wrapText="1" readingOrder="1"/>
      <protection locked="0"/>
    </xf>
    <xf numFmtId="0" fontId="21" fillId="4" borderId="1" xfId="0" applyFont="1" applyFill="1" applyBorder="1" applyAlignment="1">
      <alignment horizontal="left" vertical="center" wrapText="1"/>
    </xf>
    <xf numFmtId="0" fontId="21" fillId="4" borderId="2" xfId="0" applyFont="1" applyFill="1" applyBorder="1" applyAlignment="1">
      <alignment horizontal="left" vertical="center" wrapText="1"/>
    </xf>
    <xf numFmtId="0" fontId="21" fillId="4" borderId="1" xfId="0" applyFont="1" applyFill="1" applyBorder="1" applyAlignment="1">
      <alignment horizontal="left" vertical="center"/>
    </xf>
    <xf numFmtId="0" fontId="21" fillId="4" borderId="2" xfId="0" applyFont="1" applyFill="1" applyBorder="1" applyAlignment="1">
      <alignment horizontal="left" vertical="center"/>
    </xf>
    <xf numFmtId="0" fontId="21" fillId="4" borderId="1" xfId="0" applyFont="1" applyFill="1" applyBorder="1" applyAlignment="1">
      <alignment horizontal="right" vertical="center" wrapText="1"/>
    </xf>
    <xf numFmtId="0" fontId="9" fillId="4" borderId="9" xfId="0" applyFont="1" applyFill="1" applyBorder="1" applyAlignment="1">
      <alignment horizontal="left" vertical="center" wrapText="1"/>
    </xf>
    <xf numFmtId="0" fontId="21" fillId="4" borderId="10" xfId="0" applyFont="1" applyFill="1" applyBorder="1" applyAlignment="1">
      <alignment horizontal="left" vertical="center" wrapText="1"/>
    </xf>
    <xf numFmtId="0" fontId="21" fillId="4" borderId="11" xfId="0" applyFont="1" applyFill="1" applyBorder="1" applyAlignment="1">
      <alignment horizontal="left" vertical="center" wrapText="1"/>
    </xf>
    <xf numFmtId="0" fontId="9" fillId="4" borderId="9" xfId="0" applyFont="1" applyFill="1" applyBorder="1" applyAlignment="1">
      <alignment horizontal="left" vertical="center"/>
    </xf>
    <xf numFmtId="0" fontId="9" fillId="4" borderId="10" xfId="0" applyFont="1" applyFill="1" applyBorder="1" applyAlignment="1">
      <alignment horizontal="left" vertical="center"/>
    </xf>
    <xf numFmtId="0" fontId="21" fillId="4" borderId="10" xfId="0" applyFont="1" applyFill="1" applyBorder="1" applyAlignment="1">
      <alignment horizontal="left" vertical="center"/>
    </xf>
    <xf numFmtId="0" fontId="21" fillId="4" borderId="11" xfId="0" applyFont="1" applyFill="1" applyBorder="1" applyAlignment="1">
      <alignment horizontal="left" vertical="center"/>
    </xf>
    <xf numFmtId="43" fontId="9" fillId="0" borderId="33" xfId="1" applyFont="1" applyFill="1" applyBorder="1" applyAlignment="1" applyProtection="1">
      <alignment vertical="center"/>
    </xf>
    <xf numFmtId="43" fontId="9" fillId="0" borderId="1" xfId="1" applyFont="1" applyFill="1" applyBorder="1" applyAlignment="1" applyProtection="1">
      <alignment vertical="center"/>
    </xf>
    <xf numFmtId="43" fontId="9" fillId="0" borderId="2" xfId="1" applyFont="1" applyFill="1" applyBorder="1" applyAlignment="1" applyProtection="1">
      <alignment vertical="center"/>
    </xf>
    <xf numFmtId="49" fontId="25" fillId="2" borderId="24" xfId="0" applyNumberFormat="1" applyFont="1" applyFill="1" applyBorder="1" applyAlignment="1" applyProtection="1">
      <alignment horizontal="center" vertical="center" wrapText="1" readingOrder="1"/>
      <protection locked="0"/>
    </xf>
    <xf numFmtId="49" fontId="25" fillId="2" borderId="1" xfId="0" applyNumberFormat="1" applyFont="1" applyFill="1" applyBorder="1" applyAlignment="1" applyProtection="1">
      <alignment horizontal="center" vertical="center" wrapText="1" readingOrder="1"/>
      <protection locked="0"/>
    </xf>
    <xf numFmtId="49" fontId="25" fillId="2" borderId="23" xfId="0" applyNumberFormat="1" applyFont="1" applyFill="1" applyBorder="1" applyAlignment="1" applyProtection="1">
      <alignment horizontal="center" vertical="center" wrapText="1" readingOrder="1"/>
      <protection locked="0"/>
    </xf>
    <xf numFmtId="0" fontId="9" fillId="4" borderId="33" xfId="0" applyFont="1" applyFill="1" applyBorder="1" applyAlignment="1">
      <alignment vertical="center"/>
    </xf>
    <xf numFmtId="0" fontId="9" fillId="4" borderId="1" xfId="0" applyFont="1" applyFill="1" applyBorder="1" applyAlignment="1">
      <alignment vertical="center"/>
    </xf>
    <xf numFmtId="0" fontId="9" fillId="4" borderId="2" xfId="0" applyFont="1" applyFill="1" applyBorder="1" applyAlignment="1">
      <alignment vertical="center"/>
    </xf>
    <xf numFmtId="43" fontId="9" fillId="0" borderId="33" xfId="1" applyFont="1" applyFill="1" applyBorder="1" applyAlignment="1" applyProtection="1">
      <alignment horizontal="center" vertical="center"/>
    </xf>
    <xf numFmtId="43" fontId="9" fillId="0" borderId="1" xfId="1" applyFont="1" applyFill="1" applyBorder="1" applyAlignment="1" applyProtection="1">
      <alignment horizontal="center" vertical="center"/>
    </xf>
    <xf numFmtId="43" fontId="9" fillId="0" borderId="2" xfId="1" applyFont="1" applyFill="1" applyBorder="1" applyAlignment="1" applyProtection="1">
      <alignment horizontal="center" vertical="center"/>
    </xf>
    <xf numFmtId="43" fontId="9" fillId="4" borderId="33" xfId="1" applyFont="1" applyFill="1" applyBorder="1" applyAlignment="1" applyProtection="1">
      <alignment horizontal="right" vertical="center" wrapText="1"/>
    </xf>
    <xf numFmtId="43" fontId="9" fillId="4" borderId="1" xfId="1" applyFont="1" applyFill="1" applyBorder="1" applyAlignment="1" applyProtection="1">
      <alignment horizontal="right" vertical="center" wrapText="1"/>
    </xf>
    <xf numFmtId="43" fontId="9" fillId="4" borderId="33" xfId="1" applyFont="1" applyFill="1" applyBorder="1" applyAlignment="1" applyProtection="1">
      <alignment horizontal="center" vertical="center"/>
    </xf>
    <xf numFmtId="43" fontId="9" fillId="4" borderId="1" xfId="1" applyFont="1" applyFill="1" applyBorder="1" applyAlignment="1" applyProtection="1">
      <alignment horizontal="center" vertical="center"/>
    </xf>
    <xf numFmtId="43" fontId="9" fillId="4" borderId="2" xfId="1" applyFont="1" applyFill="1" applyBorder="1" applyAlignment="1" applyProtection="1">
      <alignment horizontal="center" vertical="center"/>
    </xf>
    <xf numFmtId="0" fontId="9" fillId="0" borderId="33" xfId="0" applyFont="1" applyBorder="1" applyAlignment="1">
      <alignment horizontal="left" vertical="center" wrapText="1"/>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0" fontId="11" fillId="4" borderId="43" xfId="0" applyFont="1" applyFill="1" applyBorder="1" applyAlignment="1">
      <alignment horizontal="left" vertical="center"/>
    </xf>
    <xf numFmtId="0" fontId="11" fillId="4" borderId="16" xfId="0" applyFont="1" applyFill="1" applyBorder="1" applyAlignment="1">
      <alignment horizontal="left" vertical="center"/>
    </xf>
    <xf numFmtId="0" fontId="11" fillId="4" borderId="38" xfId="0" applyFont="1" applyFill="1" applyBorder="1" applyAlignment="1">
      <alignment horizontal="left" vertical="center"/>
    </xf>
    <xf numFmtId="0" fontId="9" fillId="4" borderId="33" xfId="0" applyFont="1" applyFill="1" applyBorder="1" applyAlignment="1" applyProtection="1">
      <alignment horizontal="center" vertical="center" wrapText="1"/>
      <protection locked="0"/>
    </xf>
    <xf numFmtId="0" fontId="9" fillId="4" borderId="1" xfId="0" applyFont="1" applyFill="1" applyBorder="1" applyAlignment="1" applyProtection="1">
      <alignment horizontal="center" vertical="center" wrapText="1"/>
      <protection locked="0"/>
    </xf>
    <xf numFmtId="0" fontId="9" fillId="4" borderId="23" xfId="0" applyFont="1" applyFill="1" applyBorder="1" applyAlignment="1" applyProtection="1">
      <alignment horizontal="center" vertical="center" wrapText="1"/>
      <protection locked="0"/>
    </xf>
    <xf numFmtId="43" fontId="29" fillId="4" borderId="33" xfId="1" applyFont="1" applyFill="1" applyBorder="1" applyAlignment="1" applyProtection="1">
      <alignment horizontal="right" vertical="center"/>
    </xf>
    <xf numFmtId="43" fontId="29" fillId="4" borderId="1" xfId="1" applyFont="1" applyFill="1" applyBorder="1" applyAlignment="1" applyProtection="1">
      <alignment horizontal="right" vertical="center"/>
    </xf>
    <xf numFmtId="43" fontId="29" fillId="4" borderId="2" xfId="1" applyFont="1" applyFill="1" applyBorder="1" applyAlignment="1" applyProtection="1">
      <alignment horizontal="right" vertical="center"/>
    </xf>
    <xf numFmtId="0" fontId="23" fillId="3" borderId="37" xfId="0" applyFont="1" applyFill="1" applyBorder="1" applyAlignment="1">
      <alignment horizontal="left" vertical="center"/>
    </xf>
    <xf numFmtId="4" fontId="2" fillId="3" borderId="36" xfId="0" applyNumberFormat="1" applyFont="1" applyFill="1" applyBorder="1" applyAlignment="1">
      <alignment horizontal="right" vertical="center"/>
    </xf>
    <xf numFmtId="4" fontId="2" fillId="3" borderId="35" xfId="0" applyNumberFormat="1" applyFont="1" applyFill="1" applyBorder="1" applyAlignment="1">
      <alignment horizontal="right" vertical="center"/>
    </xf>
    <xf numFmtId="0" fontId="2" fillId="3" borderId="9" xfId="0" applyFont="1" applyFill="1" applyBorder="1" applyAlignment="1">
      <alignment horizontal="left" vertical="center" wrapText="1"/>
    </xf>
    <xf numFmtId="0" fontId="2" fillId="3" borderId="10" xfId="0" applyFont="1" applyFill="1" applyBorder="1" applyAlignment="1">
      <alignment horizontal="left" vertical="center" wrapText="1"/>
    </xf>
    <xf numFmtId="0" fontId="9" fillId="0" borderId="33" xfId="0" applyFont="1" applyBorder="1" applyAlignment="1" applyProtection="1">
      <alignment horizontal="left" vertical="center" wrapText="1"/>
      <protection locked="0"/>
    </xf>
    <xf numFmtId="0" fontId="9" fillId="0" borderId="1" xfId="0" applyFont="1" applyBorder="1" applyAlignment="1" applyProtection="1">
      <alignment horizontal="left" vertical="center" wrapText="1"/>
      <protection locked="0"/>
    </xf>
    <xf numFmtId="0" fontId="9" fillId="0" borderId="2" xfId="0" applyFont="1" applyBorder="1" applyAlignment="1" applyProtection="1">
      <alignment horizontal="left" vertical="center" wrapText="1"/>
      <protection locked="0"/>
    </xf>
    <xf numFmtId="0" fontId="11" fillId="4" borderId="0" xfId="0" applyFont="1" applyFill="1" applyAlignment="1">
      <alignment horizontal="center" vertical="center"/>
    </xf>
    <xf numFmtId="0" fontId="9" fillId="4" borderId="33" xfId="0" applyFont="1" applyFill="1" applyBorder="1" applyAlignment="1" applyProtection="1">
      <alignment horizontal="left" vertical="center"/>
      <protection locked="0"/>
    </xf>
    <xf numFmtId="0" fontId="9" fillId="4" borderId="1" xfId="0" applyFont="1" applyFill="1" applyBorder="1" applyAlignment="1" applyProtection="1">
      <alignment horizontal="left" vertical="center"/>
      <protection locked="0"/>
    </xf>
    <xf numFmtId="0" fontId="21" fillId="4" borderId="1" xfId="0" applyFont="1" applyFill="1" applyBorder="1" applyAlignment="1" applyProtection="1">
      <alignment horizontal="left" vertical="center"/>
      <protection locked="0"/>
    </xf>
    <xf numFmtId="0" fontId="21" fillId="4" borderId="2" xfId="0" applyFont="1" applyFill="1" applyBorder="1" applyAlignment="1" applyProtection="1">
      <alignment horizontal="left" vertical="center"/>
      <protection locked="0"/>
    </xf>
    <xf numFmtId="0" fontId="9" fillId="4" borderId="32" xfId="0" applyFont="1" applyFill="1" applyBorder="1" applyAlignment="1" applyProtection="1">
      <alignment horizontal="left" vertical="center" wrapText="1"/>
      <protection locked="0"/>
    </xf>
    <xf numFmtId="0" fontId="21" fillId="4" borderId="6" xfId="0" applyFont="1" applyFill="1" applyBorder="1" applyAlignment="1" applyProtection="1">
      <alignment horizontal="left" vertical="center" wrapText="1"/>
      <protection locked="0"/>
    </xf>
    <xf numFmtId="0" fontId="21" fillId="4" borderId="49" xfId="0" applyFont="1" applyFill="1" applyBorder="1" applyAlignment="1" applyProtection="1">
      <alignment horizontal="left" vertical="center" wrapText="1"/>
      <protection locked="0"/>
    </xf>
    <xf numFmtId="0" fontId="9" fillId="0" borderId="10" xfId="0" applyFont="1" applyBorder="1" applyAlignment="1" applyProtection="1">
      <alignment horizontal="left" vertical="center" wrapText="1"/>
      <protection locked="0"/>
    </xf>
    <xf numFmtId="0" fontId="9" fillId="0" borderId="11" xfId="0" applyFont="1" applyBorder="1" applyAlignment="1" applyProtection="1">
      <alignment horizontal="left" vertical="center" wrapText="1"/>
      <protection locked="0"/>
    </xf>
    <xf numFmtId="2" fontId="38" fillId="0" borderId="43" xfId="0" applyNumberFormat="1" applyFont="1" applyBorder="1" applyAlignment="1" applyProtection="1">
      <alignment horizontal="right" vertical="center"/>
      <protection locked="0"/>
    </xf>
    <xf numFmtId="2" fontId="38" fillId="0" borderId="16" xfId="0" applyNumberFormat="1" applyFont="1" applyBorder="1" applyAlignment="1" applyProtection="1">
      <alignment horizontal="right" vertical="center"/>
      <protection locked="0"/>
    </xf>
    <xf numFmtId="2" fontId="38" fillId="0" borderId="38" xfId="0" applyNumberFormat="1" applyFont="1" applyBorder="1" applyAlignment="1" applyProtection="1">
      <alignment horizontal="right" vertical="center"/>
      <protection locked="0"/>
    </xf>
    <xf numFmtId="4" fontId="9" fillId="4" borderId="32" xfId="0" applyNumberFormat="1" applyFont="1" applyFill="1" applyBorder="1" applyAlignment="1">
      <alignment horizontal="right" vertical="center"/>
    </xf>
    <xf numFmtId="4" fontId="9" fillId="4" borderId="7" xfId="0" applyNumberFormat="1" applyFont="1" applyFill="1" applyBorder="1" applyAlignment="1">
      <alignment horizontal="right" vertical="center"/>
    </xf>
    <xf numFmtId="0" fontId="9" fillId="4" borderId="32" xfId="0" applyFont="1" applyFill="1" applyBorder="1" applyAlignment="1" applyProtection="1">
      <alignment horizontal="left" vertical="center"/>
      <protection locked="0"/>
    </xf>
    <xf numFmtId="0" fontId="9" fillId="4" borderId="6" xfId="0" applyFont="1" applyFill="1" applyBorder="1" applyAlignment="1" applyProtection="1">
      <alignment horizontal="left" vertical="center"/>
      <protection locked="0"/>
    </xf>
    <xf numFmtId="0" fontId="21" fillId="4" borderId="6" xfId="0" applyFont="1" applyFill="1" applyBorder="1" applyAlignment="1" applyProtection="1">
      <alignment horizontal="left" vertical="center"/>
      <protection locked="0"/>
    </xf>
    <xf numFmtId="0" fontId="21" fillId="4" borderId="49" xfId="0" applyFont="1" applyFill="1" applyBorder="1" applyAlignment="1" applyProtection="1">
      <alignment horizontal="left" vertical="center"/>
      <protection locked="0"/>
    </xf>
    <xf numFmtId="0" fontId="9" fillId="2" borderId="33" xfId="0" applyFont="1" applyFill="1" applyBorder="1" applyAlignment="1">
      <alignment horizontal="left" vertical="center" wrapText="1"/>
    </xf>
    <xf numFmtId="0" fontId="9" fillId="2" borderId="1" xfId="0" applyFont="1" applyFill="1" applyBorder="1" applyAlignment="1">
      <alignment horizontal="left" vertical="center" wrapText="1"/>
    </xf>
    <xf numFmtId="0" fontId="9" fillId="2" borderId="2" xfId="0" applyFont="1" applyFill="1" applyBorder="1" applyAlignment="1">
      <alignment horizontal="left" vertical="center" wrapText="1"/>
    </xf>
    <xf numFmtId="4" fontId="9" fillId="2" borderId="33" xfId="0" applyNumberFormat="1" applyFont="1" applyFill="1" applyBorder="1" applyAlignment="1">
      <alignment horizontal="right" vertical="center" wrapText="1"/>
    </xf>
    <xf numFmtId="4" fontId="9" fillId="2" borderId="1" xfId="0" applyNumberFormat="1" applyFont="1" applyFill="1" applyBorder="1" applyAlignment="1">
      <alignment horizontal="right" vertical="center" wrapText="1"/>
    </xf>
    <xf numFmtId="0" fontId="9" fillId="2" borderId="1" xfId="0" applyFont="1" applyFill="1" applyBorder="1" applyAlignment="1">
      <alignment horizontal="right" vertical="center" wrapText="1"/>
    </xf>
    <xf numFmtId="43" fontId="9" fillId="4" borderId="33" xfId="1" applyFont="1" applyFill="1" applyBorder="1" applyAlignment="1" applyProtection="1">
      <alignment horizontal="right" vertical="center" wrapText="1"/>
      <protection locked="0"/>
    </xf>
    <xf numFmtId="43" fontId="9" fillId="4" borderId="1" xfId="1" applyFont="1" applyFill="1" applyBorder="1" applyAlignment="1" applyProtection="1">
      <alignment horizontal="right" vertical="center" wrapText="1"/>
      <protection locked="0"/>
    </xf>
    <xf numFmtId="0" fontId="21" fillId="4" borderId="1" xfId="0" applyFont="1" applyFill="1" applyBorder="1" applyAlignment="1" applyProtection="1">
      <alignment horizontal="right" vertical="center" wrapText="1"/>
      <protection locked="0"/>
    </xf>
    <xf numFmtId="43" fontId="9" fillId="0" borderId="33" xfId="1" applyFont="1" applyFill="1" applyBorder="1" applyAlignment="1" applyProtection="1">
      <alignment vertical="center" wrapText="1"/>
    </xf>
    <xf numFmtId="43" fontId="9" fillId="0" borderId="1" xfId="1" applyFont="1" applyFill="1" applyBorder="1" applyAlignment="1" applyProtection="1">
      <alignment vertical="center" wrapText="1"/>
    </xf>
    <xf numFmtId="43" fontId="9" fillId="0" borderId="2" xfId="1" applyFont="1" applyFill="1" applyBorder="1" applyAlignment="1" applyProtection="1">
      <alignment vertical="center" wrapText="1"/>
    </xf>
    <xf numFmtId="4" fontId="8" fillId="2" borderId="10" xfId="0" applyNumberFormat="1" applyFont="1" applyFill="1" applyBorder="1" applyAlignment="1" applyProtection="1">
      <alignment horizontal="left"/>
      <protection locked="0"/>
    </xf>
    <xf numFmtId="0" fontId="23" fillId="5" borderId="53" xfId="0" applyFont="1" applyFill="1" applyBorder="1" applyAlignment="1">
      <alignment horizontal="center" vertical="center" textRotation="65"/>
    </xf>
    <xf numFmtId="0" fontId="23" fillId="5" borderId="54" xfId="0" applyFont="1" applyFill="1" applyBorder="1" applyAlignment="1">
      <alignment horizontal="center" vertical="center" textRotation="65"/>
    </xf>
    <xf numFmtId="0" fontId="23" fillId="5" borderId="55" xfId="0" applyFont="1" applyFill="1" applyBorder="1" applyAlignment="1">
      <alignment horizontal="center" vertical="center" textRotation="65"/>
    </xf>
    <xf numFmtId="0" fontId="21" fillId="0" borderId="22" xfId="0" applyFont="1" applyBorder="1" applyAlignment="1" applyProtection="1">
      <alignment horizontal="left" vertical="center" wrapText="1"/>
      <protection locked="0"/>
    </xf>
    <xf numFmtId="0" fontId="21" fillId="0" borderId="13" xfId="0" applyFont="1" applyBorder="1" applyAlignment="1" applyProtection="1">
      <alignment horizontal="left" vertical="center" wrapText="1"/>
      <protection locked="0"/>
    </xf>
    <xf numFmtId="0" fontId="21" fillId="0" borderId="17" xfId="0" applyFont="1" applyBorder="1" applyAlignment="1" applyProtection="1">
      <alignment horizontal="left" vertical="center" wrapText="1"/>
      <protection locked="0"/>
    </xf>
    <xf numFmtId="0" fontId="21" fillId="0" borderId="5" xfId="0" applyFont="1" applyBorder="1" applyAlignment="1" applyProtection="1">
      <alignment horizontal="left" vertical="center" wrapText="1"/>
      <protection locked="0"/>
    </xf>
    <xf numFmtId="0" fontId="21" fillId="0" borderId="6" xfId="0" applyFont="1" applyBorder="1" applyAlignment="1" applyProtection="1">
      <alignment horizontal="left" vertical="center" wrapText="1"/>
      <protection locked="0"/>
    </xf>
    <xf numFmtId="0" fontId="21" fillId="0" borderId="49" xfId="0" applyFont="1" applyBorder="1" applyAlignment="1" applyProtection="1">
      <alignment horizontal="left" vertical="center" wrapText="1"/>
      <protection locked="0"/>
    </xf>
    <xf numFmtId="0" fontId="22" fillId="4" borderId="0" xfId="0" applyFont="1" applyFill="1" applyAlignment="1">
      <alignment horizontal="center" vertical="center"/>
    </xf>
    <xf numFmtId="165" fontId="21" fillId="4" borderId="0" xfId="0" applyNumberFormat="1" applyFont="1" applyFill="1" applyAlignment="1">
      <alignment horizontal="center" vertical="center"/>
    </xf>
    <xf numFmtId="166" fontId="21" fillId="4" borderId="0" xfId="0" applyNumberFormat="1" applyFont="1" applyFill="1" applyAlignment="1">
      <alignment horizontal="center" vertical="center"/>
    </xf>
    <xf numFmtId="4" fontId="35" fillId="2" borderId="1" xfId="0" applyNumberFormat="1" applyFont="1" applyFill="1" applyBorder="1" applyAlignment="1">
      <alignment horizontal="right"/>
    </xf>
    <xf numFmtId="4" fontId="35" fillId="2" borderId="23" xfId="0" applyNumberFormat="1" applyFont="1" applyFill="1" applyBorder="1" applyAlignment="1">
      <alignment horizontal="right"/>
    </xf>
    <xf numFmtId="0" fontId="8" fillId="2" borderId="10" xfId="0" applyFont="1" applyFill="1" applyBorder="1"/>
    <xf numFmtId="4" fontId="11" fillId="2" borderId="10" xfId="0" applyNumberFormat="1" applyFont="1" applyFill="1" applyBorder="1" applyAlignment="1">
      <alignment horizontal="right"/>
    </xf>
    <xf numFmtId="4" fontId="11" fillId="2" borderId="42" xfId="0" applyNumberFormat="1" applyFont="1" applyFill="1" applyBorder="1" applyAlignment="1">
      <alignment horizontal="right"/>
    </xf>
    <xf numFmtId="0" fontId="8" fillId="2" borderId="1" xfId="0" applyFont="1" applyFill="1" applyBorder="1"/>
    <xf numFmtId="4" fontId="9" fillId="2" borderId="1" xfId="0" applyNumberFormat="1" applyFont="1" applyFill="1" applyBorder="1" applyAlignment="1">
      <alignment horizontal="right"/>
    </xf>
    <xf numFmtId="4" fontId="9" fillId="2" borderId="23" xfId="0" applyNumberFormat="1" applyFont="1" applyFill="1" applyBorder="1" applyAlignment="1">
      <alignment horizontal="right"/>
    </xf>
    <xf numFmtId="0" fontId="21" fillId="4" borderId="59" xfId="0" applyFont="1" applyFill="1" applyBorder="1" applyAlignment="1">
      <alignment horizontal="left" vertical="center" wrapText="1"/>
    </xf>
    <xf numFmtId="0" fontId="21" fillId="4" borderId="47" xfId="0" applyFont="1" applyFill="1" applyBorder="1" applyAlignment="1">
      <alignment horizontal="left" vertical="center" wrapText="1"/>
    </xf>
    <xf numFmtId="0" fontId="21" fillId="4" borderId="60" xfId="0" applyFont="1" applyFill="1" applyBorder="1" applyAlignment="1" applyProtection="1">
      <alignment horizontal="center" vertical="center" wrapText="1"/>
      <protection locked="0"/>
    </xf>
    <xf numFmtId="0" fontId="21" fillId="4" borderId="14" xfId="0" applyFont="1" applyFill="1" applyBorder="1" applyAlignment="1" applyProtection="1">
      <alignment horizontal="center" vertical="center" wrapText="1"/>
      <protection locked="0"/>
    </xf>
    <xf numFmtId="0" fontId="21" fillId="4" borderId="50" xfId="0" applyFont="1" applyFill="1" applyBorder="1" applyAlignment="1">
      <alignment horizontal="center" vertical="center" wrapText="1"/>
    </xf>
    <xf numFmtId="0" fontId="21" fillId="4" borderId="47" xfId="0" applyFont="1" applyFill="1" applyBorder="1" applyAlignment="1">
      <alignment horizontal="center" vertical="center" wrapText="1"/>
    </xf>
    <xf numFmtId="0" fontId="21" fillId="4" borderId="29" xfId="0" applyFont="1" applyFill="1" applyBorder="1" applyAlignment="1" applyProtection="1">
      <alignment horizontal="center" vertical="center" wrapText="1"/>
      <protection locked="0"/>
    </xf>
    <xf numFmtId="0" fontId="21" fillId="4" borderId="30" xfId="0" applyFont="1" applyFill="1" applyBorder="1" applyAlignment="1" applyProtection="1">
      <alignment horizontal="center" vertical="center" wrapText="1"/>
      <protection locked="0"/>
    </xf>
    <xf numFmtId="0" fontId="21" fillId="4" borderId="41" xfId="0" applyFont="1" applyFill="1" applyBorder="1" applyAlignment="1" applyProtection="1">
      <alignment horizontal="center" vertical="center" wrapText="1"/>
      <protection locked="0"/>
    </xf>
    <xf numFmtId="0" fontId="21" fillId="4" borderId="42" xfId="0" applyFont="1" applyFill="1" applyBorder="1" applyAlignment="1" applyProtection="1">
      <alignment horizontal="center" vertical="center" wrapText="1"/>
      <protection locked="0"/>
    </xf>
    <xf numFmtId="0" fontId="21" fillId="4" borderId="23" xfId="0" applyFont="1" applyFill="1" applyBorder="1" applyAlignment="1" applyProtection="1">
      <alignment horizontal="left" vertical="center" wrapText="1"/>
      <protection locked="0"/>
    </xf>
    <xf numFmtId="0" fontId="18" fillId="4" borderId="44" xfId="0" applyFont="1" applyFill="1" applyBorder="1" applyAlignment="1" applyProtection="1">
      <alignment horizontal="left" vertical="center" wrapText="1"/>
      <protection locked="0"/>
    </xf>
    <xf numFmtId="0" fontId="18" fillId="4" borderId="20" xfId="0" applyFont="1" applyFill="1" applyBorder="1" applyAlignment="1" applyProtection="1">
      <alignment horizontal="left" vertical="center" wrapText="1"/>
      <protection locked="0"/>
    </xf>
    <xf numFmtId="0" fontId="32" fillId="4" borderId="5" xfId="0" applyFont="1" applyFill="1" applyBorder="1" applyAlignment="1">
      <alignment horizontal="center" vertical="center"/>
    </xf>
    <xf numFmtId="0" fontId="32" fillId="4" borderId="6" xfId="0" applyFont="1" applyFill="1" applyBorder="1" applyAlignment="1">
      <alignment horizontal="center" vertical="center"/>
    </xf>
    <xf numFmtId="0" fontId="32" fillId="4" borderId="7" xfId="0" applyFont="1" applyFill="1" applyBorder="1" applyAlignment="1">
      <alignment horizontal="center" vertical="center"/>
    </xf>
    <xf numFmtId="0" fontId="5" fillId="4" borderId="22" xfId="0" applyFont="1" applyFill="1" applyBorder="1" applyAlignment="1">
      <alignment horizontal="left" vertical="center"/>
    </xf>
    <xf numFmtId="0" fontId="5" fillId="4" borderId="0" xfId="0" applyFont="1" applyFill="1" applyAlignment="1">
      <alignment horizontal="left" vertical="center"/>
    </xf>
    <xf numFmtId="4" fontId="8" fillId="6" borderId="44" xfId="0" applyNumberFormat="1" applyFont="1" applyFill="1" applyBorder="1" applyAlignment="1">
      <alignment horizontal="left"/>
    </xf>
    <xf numFmtId="4" fontId="8" fillId="6" borderId="20" xfId="0" applyNumberFormat="1" applyFont="1" applyFill="1" applyBorder="1" applyAlignment="1">
      <alignment horizontal="left"/>
    </xf>
    <xf numFmtId="166" fontId="8" fillId="8" borderId="20" xfId="0" applyNumberFormat="1" applyFont="1" applyFill="1" applyBorder="1" applyAlignment="1">
      <alignment horizontal="right"/>
    </xf>
    <xf numFmtId="166" fontId="8" fillId="8" borderId="15" xfId="0" applyNumberFormat="1" applyFont="1" applyFill="1" applyBorder="1" applyAlignment="1">
      <alignment horizontal="right"/>
    </xf>
    <xf numFmtId="0" fontId="2" fillId="5" borderId="22" xfId="0" applyFont="1" applyFill="1" applyBorder="1" applyAlignment="1" applyProtection="1">
      <alignment horizontal="left" vertical="center"/>
      <protection locked="0"/>
    </xf>
    <xf numFmtId="0" fontId="2" fillId="5" borderId="0" xfId="0" applyFont="1" applyFill="1" applyAlignment="1" applyProtection="1">
      <alignment horizontal="left" vertical="center"/>
      <protection locked="0"/>
    </xf>
    <xf numFmtId="0" fontId="2" fillId="5" borderId="12" xfId="0" applyFont="1" applyFill="1" applyBorder="1" applyAlignment="1" applyProtection="1">
      <alignment horizontal="left" vertical="center"/>
      <protection locked="0"/>
    </xf>
    <xf numFmtId="0" fontId="31" fillId="2" borderId="22" xfId="0" applyFont="1" applyFill="1" applyBorder="1" applyAlignment="1">
      <alignment horizontal="center" wrapText="1"/>
    </xf>
    <xf numFmtId="0" fontId="31" fillId="2" borderId="0" xfId="0" applyFont="1" applyFill="1" applyAlignment="1">
      <alignment horizontal="center" wrapText="1"/>
    </xf>
    <xf numFmtId="0" fontId="31" fillId="2" borderId="12" xfId="0" applyFont="1" applyFill="1" applyBorder="1" applyAlignment="1">
      <alignment horizontal="center" wrapText="1"/>
    </xf>
    <xf numFmtId="4" fontId="8" fillId="2" borderId="10" xfId="0" applyNumberFormat="1" applyFont="1" applyFill="1" applyBorder="1" applyAlignment="1">
      <alignment horizontal="left"/>
    </xf>
    <xf numFmtId="4" fontId="36" fillId="2" borderId="10" xfId="0" applyNumberFormat="1" applyFont="1" applyFill="1" applyBorder="1" applyAlignment="1" applyProtection="1">
      <alignment horizontal="right"/>
      <protection locked="0"/>
    </xf>
    <xf numFmtId="4" fontId="36" fillId="2" borderId="42" xfId="0" applyNumberFormat="1" applyFont="1" applyFill="1" applyBorder="1" applyAlignment="1" applyProtection="1">
      <alignment horizontal="right"/>
      <protection locked="0"/>
    </xf>
    <xf numFmtId="0" fontId="21" fillId="4" borderId="25" xfId="0" applyFont="1" applyFill="1" applyBorder="1" applyAlignment="1" applyProtection="1">
      <alignment horizontal="left" vertical="top" wrapText="1"/>
      <protection locked="0"/>
    </xf>
    <xf numFmtId="0" fontId="21" fillId="4" borderId="8" xfId="0" applyFont="1" applyFill="1" applyBorder="1" applyAlignment="1" applyProtection="1">
      <alignment horizontal="left" vertical="top" wrapText="1"/>
      <protection locked="0"/>
    </xf>
    <xf numFmtId="0" fontId="21" fillId="4" borderId="26" xfId="0" applyFont="1" applyFill="1" applyBorder="1" applyAlignment="1" applyProtection="1">
      <alignment horizontal="left" vertical="top" wrapText="1"/>
      <protection locked="0"/>
    </xf>
    <xf numFmtId="0" fontId="21" fillId="4" borderId="22" xfId="0" applyFont="1" applyFill="1" applyBorder="1" applyAlignment="1" applyProtection="1">
      <alignment horizontal="left" vertical="top" wrapText="1"/>
      <protection locked="0"/>
    </xf>
    <xf numFmtId="0" fontId="21" fillId="4" borderId="0" xfId="0" applyFont="1" applyFill="1" applyAlignment="1" applyProtection="1">
      <alignment horizontal="left" vertical="top" wrapText="1"/>
      <protection locked="0"/>
    </xf>
    <xf numFmtId="0" fontId="21" fillId="4" borderId="12" xfId="0" applyFont="1" applyFill="1" applyBorder="1" applyAlignment="1" applyProtection="1">
      <alignment horizontal="left" vertical="top" wrapText="1"/>
      <protection locked="0"/>
    </xf>
    <xf numFmtId="0" fontId="21" fillId="4" borderId="5" xfId="0" applyFont="1" applyFill="1" applyBorder="1" applyAlignment="1" applyProtection="1">
      <alignment horizontal="left" vertical="top" wrapText="1"/>
      <protection locked="0"/>
    </xf>
    <xf numFmtId="0" fontId="21" fillId="4" borderId="6" xfId="0" applyFont="1" applyFill="1" applyBorder="1" applyAlignment="1" applyProtection="1">
      <alignment horizontal="left" vertical="top" wrapText="1"/>
      <protection locked="0"/>
    </xf>
    <xf numFmtId="0" fontId="21" fillId="4" borderId="7" xfId="0" applyFont="1" applyFill="1" applyBorder="1" applyAlignment="1" applyProtection="1">
      <alignment horizontal="left" vertical="top" wrapText="1"/>
      <protection locked="0"/>
    </xf>
    <xf numFmtId="4" fontId="18" fillId="2" borderId="10" xfId="0" applyNumberFormat="1" applyFont="1" applyFill="1" applyBorder="1" applyAlignment="1" applyProtection="1">
      <alignment horizontal="right"/>
      <protection locked="0"/>
    </xf>
    <xf numFmtId="4" fontId="18" fillId="2" borderId="42" xfId="0" applyNumberFormat="1" applyFont="1" applyFill="1" applyBorder="1" applyAlignment="1" applyProtection="1">
      <alignment horizontal="right"/>
      <protection locked="0"/>
    </xf>
    <xf numFmtId="0" fontId="2" fillId="7" borderId="36" xfId="0" applyFont="1" applyFill="1" applyBorder="1" applyAlignment="1" applyProtection="1">
      <alignment horizontal="center" vertical="center" wrapText="1"/>
      <protection locked="0"/>
    </xf>
    <xf numFmtId="0" fontId="2" fillId="7" borderId="35" xfId="0" applyFont="1" applyFill="1" applyBorder="1" applyAlignment="1" applyProtection="1">
      <alignment horizontal="center" vertical="center" wrapText="1"/>
      <protection locked="0"/>
    </xf>
    <xf numFmtId="0" fontId="3" fillId="7" borderId="18" xfId="0" applyFont="1" applyFill="1" applyBorder="1" applyAlignment="1" applyProtection="1">
      <alignment horizontal="left" vertical="center"/>
      <protection locked="0"/>
    </xf>
    <xf numFmtId="0" fontId="3" fillId="7" borderId="34" xfId="0" applyFont="1" applyFill="1" applyBorder="1" applyAlignment="1" applyProtection="1">
      <alignment horizontal="left" vertical="center"/>
      <protection locked="0"/>
    </xf>
    <xf numFmtId="0" fontId="3" fillId="7" borderId="37" xfId="0" applyFont="1" applyFill="1" applyBorder="1" applyAlignment="1" applyProtection="1">
      <alignment horizontal="left" vertical="center"/>
      <protection locked="0"/>
    </xf>
    <xf numFmtId="39" fontId="9" fillId="4" borderId="1" xfId="1" applyNumberFormat="1" applyFont="1" applyFill="1" applyBorder="1" applyAlignment="1" applyProtection="1">
      <alignment horizontal="center" vertical="center"/>
    </xf>
    <xf numFmtId="39" fontId="9" fillId="4" borderId="23" xfId="1" applyNumberFormat="1" applyFont="1" applyFill="1" applyBorder="1" applyAlignment="1" applyProtection="1">
      <alignment horizontal="center" vertical="center"/>
    </xf>
    <xf numFmtId="0" fontId="22" fillId="4" borderId="22" xfId="0" applyFont="1" applyFill="1" applyBorder="1" applyAlignment="1" applyProtection="1">
      <alignment horizontal="left" vertical="center" wrapText="1"/>
      <protection locked="0"/>
    </xf>
    <xf numFmtId="0" fontId="22" fillId="4" borderId="0" xfId="0" applyFont="1" applyFill="1" applyAlignment="1" applyProtection="1">
      <alignment horizontal="left" vertical="center" wrapText="1"/>
      <protection locked="0"/>
    </xf>
    <xf numFmtId="165" fontId="21" fillId="4" borderId="0" xfId="0" applyNumberFormat="1" applyFont="1" applyFill="1" applyAlignment="1" applyProtection="1">
      <alignment horizontal="center" vertical="center"/>
      <protection locked="0"/>
    </xf>
    <xf numFmtId="165" fontId="21" fillId="4" borderId="12" xfId="0" applyNumberFormat="1" applyFont="1" applyFill="1" applyBorder="1" applyAlignment="1" applyProtection="1">
      <alignment horizontal="center" vertical="center"/>
      <protection locked="0"/>
    </xf>
    <xf numFmtId="0" fontId="22" fillId="4" borderId="24" xfId="0" applyFont="1" applyFill="1" applyBorder="1" applyAlignment="1" applyProtection="1">
      <alignment horizontal="center" vertical="center"/>
      <protection locked="0"/>
    </xf>
    <xf numFmtId="0" fontId="22" fillId="4" borderId="1" xfId="0" applyFont="1" applyFill="1" applyBorder="1" applyAlignment="1" applyProtection="1">
      <alignment horizontal="center" vertical="center"/>
      <protection locked="0"/>
    </xf>
    <xf numFmtId="0" fontId="21" fillId="4" borderId="1" xfId="0" applyFont="1" applyFill="1" applyBorder="1" applyAlignment="1" applyProtection="1">
      <alignment horizontal="center" vertical="center"/>
      <protection locked="0"/>
    </xf>
    <xf numFmtId="0" fontId="21" fillId="4" borderId="2" xfId="0" applyFont="1" applyFill="1" applyBorder="1" applyAlignment="1" applyProtection="1">
      <alignment horizontal="center" vertical="center"/>
      <protection locked="0"/>
    </xf>
    <xf numFmtId="0" fontId="22" fillId="4" borderId="10" xfId="0" applyFont="1" applyFill="1" applyBorder="1" applyAlignment="1" applyProtection="1">
      <alignment horizontal="center" vertical="center" wrapText="1"/>
      <protection locked="0"/>
    </xf>
    <xf numFmtId="0" fontId="22" fillId="4" borderId="11" xfId="0" applyFont="1" applyFill="1" applyBorder="1" applyAlignment="1" applyProtection="1">
      <alignment horizontal="center" vertical="center" wrapText="1"/>
      <protection locked="0"/>
    </xf>
    <xf numFmtId="0" fontId="22" fillId="4" borderId="23" xfId="0" applyFont="1" applyFill="1" applyBorder="1" applyAlignment="1" applyProtection="1">
      <alignment horizontal="center" vertical="center"/>
      <protection locked="0"/>
    </xf>
    <xf numFmtId="4" fontId="17" fillId="2" borderId="33" xfId="0" applyNumberFormat="1" applyFont="1" applyFill="1" applyBorder="1" applyAlignment="1">
      <alignment horizontal="right" vertical="center"/>
    </xf>
    <xf numFmtId="4" fontId="17" fillId="2" borderId="1" xfId="0" applyNumberFormat="1" applyFont="1" applyFill="1" applyBorder="1" applyAlignment="1">
      <alignment horizontal="right" vertical="center"/>
    </xf>
    <xf numFmtId="0" fontId="9" fillId="2" borderId="1" xfId="0" applyFont="1" applyFill="1" applyBorder="1" applyAlignment="1">
      <alignment horizontal="right" vertical="center"/>
    </xf>
    <xf numFmtId="0" fontId="9" fillId="4" borderId="9" xfId="0" applyFont="1" applyFill="1" applyBorder="1" applyAlignment="1">
      <alignment vertical="center"/>
    </xf>
    <xf numFmtId="0" fontId="9" fillId="4" borderId="10" xfId="0" applyFont="1" applyFill="1" applyBorder="1" applyAlignment="1">
      <alignment vertical="center"/>
    </xf>
    <xf numFmtId="0" fontId="9" fillId="4" borderId="11" xfId="0" applyFont="1" applyFill="1" applyBorder="1" applyAlignment="1">
      <alignment vertical="center"/>
    </xf>
    <xf numFmtId="4" fontId="9" fillId="2" borderId="33" xfId="0" applyNumberFormat="1" applyFont="1" applyFill="1" applyBorder="1" applyAlignment="1">
      <alignment horizontal="right" vertical="center"/>
    </xf>
    <xf numFmtId="4" fontId="9" fillId="2" borderId="23" xfId="0" applyNumberFormat="1" applyFont="1" applyFill="1" applyBorder="1" applyAlignment="1">
      <alignment horizontal="right" vertical="center"/>
    </xf>
    <xf numFmtId="0" fontId="9" fillId="0" borderId="43" xfId="0" applyFont="1" applyBorder="1" applyAlignment="1" applyProtection="1">
      <alignment horizontal="center" vertical="center" wrapText="1"/>
      <protection locked="0"/>
    </xf>
    <xf numFmtId="0" fontId="9" fillId="0" borderId="16" xfId="0" applyFont="1" applyBorder="1" applyAlignment="1" applyProtection="1">
      <alignment horizontal="center" vertical="center" wrapText="1"/>
      <protection locked="0"/>
    </xf>
    <xf numFmtId="0" fontId="9" fillId="0" borderId="13" xfId="0" applyFont="1" applyBorder="1" applyAlignment="1" applyProtection="1">
      <alignment horizontal="center" vertical="center" wrapText="1"/>
      <protection locked="0"/>
    </xf>
    <xf numFmtId="0" fontId="2" fillId="3" borderId="36" xfId="0" applyFont="1" applyFill="1" applyBorder="1" applyAlignment="1">
      <alignment horizontal="left" vertical="center"/>
    </xf>
    <xf numFmtId="0" fontId="23" fillId="3" borderId="34" xfId="0" applyFont="1" applyFill="1" applyBorder="1" applyAlignment="1">
      <alignment horizontal="left" vertical="center"/>
    </xf>
    <xf numFmtId="0" fontId="9" fillId="2" borderId="33" xfId="0" applyFont="1" applyFill="1" applyBorder="1" applyAlignment="1">
      <alignment horizontal="left" vertical="center"/>
    </xf>
    <xf numFmtId="0" fontId="9" fillId="2" borderId="1" xfId="0" applyFont="1" applyFill="1" applyBorder="1" applyAlignment="1">
      <alignment horizontal="left" vertical="center"/>
    </xf>
    <xf numFmtId="0" fontId="9" fillId="2" borderId="2" xfId="0" applyFont="1" applyFill="1" applyBorder="1" applyAlignment="1">
      <alignment horizontal="left" vertical="center"/>
    </xf>
    <xf numFmtId="4" fontId="28" fillId="2" borderId="33" xfId="0" applyNumberFormat="1" applyFont="1" applyFill="1" applyBorder="1" applyAlignment="1">
      <alignment horizontal="right" vertical="center"/>
    </xf>
    <xf numFmtId="4" fontId="28" fillId="2" borderId="1" xfId="0" applyNumberFormat="1" applyFont="1" applyFill="1" applyBorder="1" applyAlignment="1">
      <alignment horizontal="right" vertical="center"/>
    </xf>
    <xf numFmtId="0" fontId="29" fillId="2" borderId="1" xfId="0" applyFont="1" applyFill="1" applyBorder="1" applyAlignment="1">
      <alignment horizontal="right" vertical="center"/>
    </xf>
    <xf numFmtId="0" fontId="9" fillId="4" borderId="43" xfId="0" applyFont="1" applyFill="1" applyBorder="1" applyAlignment="1">
      <alignment horizontal="left" vertical="center"/>
    </xf>
    <xf numFmtId="0" fontId="9" fillId="4" borderId="16" xfId="0" applyFont="1" applyFill="1" applyBorder="1" applyAlignment="1">
      <alignment horizontal="left" vertical="center"/>
    </xf>
    <xf numFmtId="0" fontId="9" fillId="4" borderId="38" xfId="0" applyFont="1" applyFill="1" applyBorder="1" applyAlignment="1">
      <alignment horizontal="left" vertical="center"/>
    </xf>
    <xf numFmtId="0" fontId="2" fillId="7" borderId="22" xfId="0" applyFont="1" applyFill="1" applyBorder="1" applyAlignment="1">
      <alignment horizontal="center" vertical="center" wrapText="1"/>
    </xf>
    <xf numFmtId="0" fontId="2" fillId="7" borderId="0" xfId="0" applyFont="1" applyFill="1" applyAlignment="1">
      <alignment horizontal="center" vertical="center" wrapText="1"/>
    </xf>
    <xf numFmtId="0" fontId="37" fillId="7" borderId="20" xfId="0" applyFont="1" applyFill="1" applyBorder="1" applyAlignment="1">
      <alignment horizontal="left" vertical="center" wrapText="1"/>
    </xf>
    <xf numFmtId="0" fontId="37" fillId="7" borderId="15" xfId="0" applyFont="1" applyFill="1" applyBorder="1" applyAlignment="1">
      <alignment horizontal="left" vertical="center" wrapText="1"/>
    </xf>
    <xf numFmtId="0" fontId="11" fillId="5" borderId="18" xfId="0" applyFont="1" applyFill="1" applyBorder="1" applyAlignment="1" applyProtection="1">
      <alignment horizontal="center" vertical="center" wrapText="1"/>
      <protection locked="0"/>
    </xf>
    <xf numFmtId="0" fontId="2" fillId="5" borderId="34" xfId="0" applyFont="1" applyFill="1" applyBorder="1" applyAlignment="1" applyProtection="1">
      <alignment horizontal="center" vertical="center" wrapText="1"/>
      <protection locked="0"/>
    </xf>
    <xf numFmtId="0" fontId="2" fillId="5" borderId="35" xfId="0" applyFont="1" applyFill="1" applyBorder="1" applyAlignment="1" applyProtection="1">
      <alignment horizontal="center" vertical="center" wrapText="1"/>
      <protection locked="0"/>
    </xf>
    <xf numFmtId="0" fontId="11" fillId="4" borderId="41" xfId="0" applyFont="1" applyFill="1" applyBorder="1" applyAlignment="1" applyProtection="1">
      <alignment horizontal="center" vertical="center"/>
      <protection locked="0"/>
    </xf>
    <xf numFmtId="0" fontId="11" fillId="4" borderId="7" xfId="0" applyFont="1" applyFill="1" applyBorder="1" applyAlignment="1" applyProtection="1">
      <alignment horizontal="center" vertical="center"/>
      <protection locked="0"/>
    </xf>
    <xf numFmtId="0" fontId="39" fillId="4" borderId="0" xfId="0" applyFont="1" applyFill="1" applyAlignment="1" applyProtection="1">
      <alignment horizontal="left" vertical="center" wrapText="1"/>
      <protection locked="0"/>
    </xf>
    <xf numFmtId="0" fontId="22" fillId="5" borderId="44" xfId="0" applyFont="1" applyFill="1" applyBorder="1" applyAlignment="1">
      <alignment horizontal="center" vertical="center" wrapText="1"/>
    </xf>
    <xf numFmtId="0" fontId="22" fillId="5" borderId="20" xfId="0" applyFont="1" applyFill="1" applyBorder="1" applyAlignment="1">
      <alignment horizontal="center" vertical="center" wrapText="1"/>
    </xf>
    <xf numFmtId="0" fontId="22" fillId="5" borderId="15" xfId="0" applyFont="1" applyFill="1" applyBorder="1" applyAlignment="1">
      <alignment horizontal="center" vertical="center" wrapText="1"/>
    </xf>
    <xf numFmtId="0" fontId="22" fillId="5" borderId="25" xfId="0" applyFont="1" applyFill="1" applyBorder="1" applyAlignment="1">
      <alignment horizontal="center" vertical="center" wrapText="1"/>
    </xf>
    <xf numFmtId="0" fontId="22" fillId="5" borderId="34" xfId="0" applyFont="1" applyFill="1" applyBorder="1" applyAlignment="1">
      <alignment horizontal="center" vertical="center" wrapText="1"/>
    </xf>
    <xf numFmtId="0" fontId="22" fillId="5" borderId="8" xfId="0" applyFont="1" applyFill="1" applyBorder="1" applyAlignment="1">
      <alignment horizontal="center" vertical="center" wrapText="1"/>
    </xf>
    <xf numFmtId="0" fontId="22" fillId="5" borderId="35" xfId="0" applyFont="1" applyFill="1" applyBorder="1" applyAlignment="1">
      <alignment horizontal="center" vertical="center" wrapText="1"/>
    </xf>
    <xf numFmtId="2" fontId="38" fillId="0" borderId="33" xfId="0" applyNumberFormat="1" applyFont="1" applyBorder="1" applyAlignment="1" applyProtection="1">
      <alignment horizontal="right" vertical="center"/>
      <protection locked="0"/>
    </xf>
    <xf numFmtId="2" fontId="38" fillId="0" borderId="1" xfId="0" applyNumberFormat="1" applyFont="1" applyBorder="1" applyAlignment="1" applyProtection="1">
      <alignment horizontal="right" vertical="center"/>
      <protection locked="0"/>
    </xf>
    <xf numFmtId="2" fontId="38" fillId="0" borderId="2" xfId="0" applyNumberFormat="1" applyFont="1" applyBorder="1" applyAlignment="1" applyProtection="1">
      <alignment horizontal="right" vertical="center"/>
      <protection locked="0"/>
    </xf>
    <xf numFmtId="0" fontId="2" fillId="3" borderId="11" xfId="0" applyFont="1" applyFill="1" applyBorder="1" applyAlignment="1">
      <alignment horizontal="left" vertical="center" wrapText="1"/>
    </xf>
    <xf numFmtId="0" fontId="18" fillId="4" borderId="20" xfId="0" applyFont="1" applyFill="1" applyBorder="1" applyAlignment="1" applyProtection="1">
      <alignment horizontal="center" vertical="center"/>
      <protection locked="0"/>
    </xf>
    <xf numFmtId="0" fontId="18" fillId="4" borderId="15" xfId="0" applyFont="1" applyFill="1" applyBorder="1" applyAlignment="1" applyProtection="1">
      <alignment horizontal="center" vertical="center"/>
      <protection locked="0"/>
    </xf>
    <xf numFmtId="164" fontId="25" fillId="2" borderId="28" xfId="0" applyNumberFormat="1" applyFont="1" applyFill="1" applyBorder="1" applyAlignment="1" applyProtection="1">
      <alignment horizontal="center" vertical="center" wrapText="1" readingOrder="1"/>
      <protection locked="0"/>
    </xf>
    <xf numFmtId="164" fontId="25" fillId="2" borderId="41" xfId="0" applyNumberFormat="1" applyFont="1" applyFill="1" applyBorder="1" applyAlignment="1" applyProtection="1">
      <alignment horizontal="center" vertical="center" wrapText="1" readingOrder="1"/>
      <protection locked="0"/>
    </xf>
    <xf numFmtId="164" fontId="25" fillId="2" borderId="31" xfId="0" applyNumberFormat="1" applyFont="1" applyFill="1" applyBorder="1" applyAlignment="1" applyProtection="1">
      <alignment horizontal="center" vertical="center" wrapText="1" readingOrder="1"/>
      <protection locked="0"/>
    </xf>
    <xf numFmtId="164" fontId="25" fillId="2" borderId="12" xfId="0" applyNumberFormat="1" applyFont="1" applyFill="1" applyBorder="1" applyAlignment="1" applyProtection="1">
      <alignment horizontal="center" vertical="center" wrapText="1" readingOrder="1"/>
      <protection locked="0"/>
    </xf>
    <xf numFmtId="164" fontId="25" fillId="2" borderId="32" xfId="0" applyNumberFormat="1" applyFont="1" applyFill="1" applyBorder="1" applyAlignment="1" applyProtection="1">
      <alignment horizontal="center" vertical="center" wrapText="1" readingOrder="1"/>
      <protection locked="0"/>
    </xf>
    <xf numFmtId="164" fontId="25" fillId="2" borderId="7" xfId="0" applyNumberFormat="1" applyFont="1" applyFill="1" applyBorder="1" applyAlignment="1" applyProtection="1">
      <alignment horizontal="center" vertical="center" wrapText="1" readingOrder="1"/>
      <protection locked="0"/>
    </xf>
    <xf numFmtId="0" fontId="3" fillId="3" borderId="9" xfId="0" applyFont="1" applyFill="1" applyBorder="1" applyAlignment="1">
      <alignment horizontal="left" vertical="center"/>
    </xf>
    <xf numFmtId="0" fontId="3" fillId="3" borderId="10" xfId="0" applyFont="1" applyFill="1" applyBorder="1" applyAlignment="1">
      <alignment horizontal="left" vertical="center"/>
    </xf>
    <xf numFmtId="0" fontId="23" fillId="3" borderId="11" xfId="0" applyFont="1" applyFill="1" applyBorder="1" applyAlignment="1">
      <alignment horizontal="left" vertical="center"/>
    </xf>
    <xf numFmtId="0" fontId="18" fillId="2" borderId="41" xfId="0" applyFont="1" applyFill="1" applyBorder="1" applyAlignment="1" applyProtection="1">
      <alignment horizontal="center" vertical="center"/>
      <protection locked="0"/>
    </xf>
    <xf numFmtId="0" fontId="18" fillId="2" borderId="16" xfId="0" applyFont="1" applyFill="1" applyBorder="1" applyAlignment="1" applyProtection="1">
      <alignment horizontal="center" vertical="center" wrapText="1"/>
      <protection locked="0"/>
    </xf>
    <xf numFmtId="0" fontId="24" fillId="2" borderId="24" xfId="0" applyFont="1" applyFill="1" applyBorder="1" applyAlignment="1" applyProtection="1">
      <alignment horizontal="center" vertical="center" wrapText="1" readingOrder="1"/>
      <protection locked="0"/>
    </xf>
    <xf numFmtId="0" fontId="24" fillId="2" borderId="1" xfId="0" applyFont="1" applyFill="1" applyBorder="1" applyAlignment="1" applyProtection="1">
      <alignment horizontal="center" vertical="center" wrapText="1" readingOrder="1"/>
      <protection locked="0"/>
    </xf>
    <xf numFmtId="0" fontId="11" fillId="5" borderId="33"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9" fillId="4" borderId="32" xfId="0" applyFont="1" applyFill="1" applyBorder="1" applyAlignment="1">
      <alignment horizontal="left" vertical="center" wrapText="1"/>
    </xf>
    <xf numFmtId="0" fontId="21" fillId="4" borderId="6" xfId="0" applyFont="1" applyFill="1" applyBorder="1" applyAlignment="1">
      <alignment horizontal="left" vertical="center" wrapText="1"/>
    </xf>
    <xf numFmtId="0" fontId="21" fillId="4" borderId="49" xfId="0" applyFont="1" applyFill="1" applyBorder="1" applyAlignment="1">
      <alignment horizontal="left" vertical="center" wrapText="1"/>
    </xf>
    <xf numFmtId="43" fontId="9" fillId="4" borderId="32" xfId="1" applyFont="1" applyFill="1" applyBorder="1" applyAlignment="1" applyProtection="1">
      <alignment horizontal="right" vertical="center" wrapText="1"/>
    </xf>
    <xf numFmtId="43" fontId="9" fillId="4" borderId="6" xfId="1" applyFont="1" applyFill="1" applyBorder="1" applyAlignment="1" applyProtection="1">
      <alignment horizontal="right" vertical="center" wrapText="1"/>
    </xf>
    <xf numFmtId="0" fontId="9" fillId="2" borderId="9" xfId="0" applyFont="1" applyFill="1" applyBorder="1" applyAlignment="1">
      <alignment horizontal="left" vertical="center" wrapText="1"/>
    </xf>
    <xf numFmtId="0" fontId="9" fillId="2" borderId="10" xfId="0" applyFont="1" applyFill="1" applyBorder="1" applyAlignment="1">
      <alignment horizontal="left" vertical="center" wrapText="1"/>
    </xf>
    <xf numFmtId="0" fontId="9" fillId="2" borderId="11" xfId="0" applyFont="1" applyFill="1" applyBorder="1" applyAlignment="1">
      <alignment horizontal="left" vertical="center" wrapText="1"/>
    </xf>
    <xf numFmtId="43" fontId="29" fillId="2" borderId="33" xfId="1" applyFont="1" applyFill="1" applyBorder="1" applyAlignment="1" applyProtection="1">
      <alignment vertical="center"/>
    </xf>
    <xf numFmtId="43" fontId="29" fillId="2" borderId="2" xfId="1" applyFont="1" applyFill="1" applyBorder="1" applyAlignment="1" applyProtection="1">
      <alignment vertical="center"/>
    </xf>
    <xf numFmtId="0" fontId="9" fillId="2" borderId="9" xfId="0" applyFont="1" applyFill="1" applyBorder="1" applyAlignment="1">
      <alignment horizontal="left" vertical="center"/>
    </xf>
    <xf numFmtId="0" fontId="9" fillId="2" borderId="10" xfId="0" applyFont="1" applyFill="1" applyBorder="1" applyAlignment="1">
      <alignment horizontal="left" vertical="center"/>
    </xf>
    <xf numFmtId="0" fontId="9" fillId="2" borderId="11" xfId="0" applyFont="1" applyFill="1" applyBorder="1" applyAlignment="1">
      <alignment horizontal="left" vertical="center"/>
    </xf>
    <xf numFmtId="4" fontId="11" fillId="2" borderId="33" xfId="0" applyNumberFormat="1" applyFont="1" applyFill="1" applyBorder="1" applyAlignment="1">
      <alignment horizontal="center" vertical="center"/>
    </xf>
    <xf numFmtId="4" fontId="11" fillId="2" borderId="23" xfId="0" applyNumberFormat="1" applyFont="1" applyFill="1" applyBorder="1" applyAlignment="1">
      <alignment horizontal="center" vertical="center"/>
    </xf>
    <xf numFmtId="0" fontId="2" fillId="7" borderId="36" xfId="0" applyFont="1" applyFill="1" applyBorder="1" applyAlignment="1">
      <alignment horizontal="left" vertical="center" wrapText="1"/>
    </xf>
    <xf numFmtId="0" fontId="2" fillId="7" borderId="34" xfId="0" applyFont="1" applyFill="1" applyBorder="1" applyAlignment="1">
      <alignment horizontal="left" vertical="center" wrapText="1"/>
    </xf>
    <xf numFmtId="0" fontId="11" fillId="7" borderId="34" xfId="0" applyFont="1" applyFill="1" applyBorder="1" applyAlignment="1">
      <alignment horizontal="left" vertical="center" wrapText="1"/>
    </xf>
    <xf numFmtId="0" fontId="11" fillId="7" borderId="37" xfId="0" applyFont="1" applyFill="1" applyBorder="1" applyAlignment="1">
      <alignment horizontal="left" vertical="center" wrapText="1"/>
    </xf>
    <xf numFmtId="0" fontId="3" fillId="7" borderId="36" xfId="0" applyFont="1" applyFill="1" applyBorder="1" applyAlignment="1">
      <alignment horizontal="center" vertical="center"/>
    </xf>
    <xf numFmtId="0" fontId="3" fillId="7" borderId="37" xfId="0" applyFont="1" applyFill="1" applyBorder="1" applyAlignment="1">
      <alignment horizontal="center" vertical="center"/>
    </xf>
    <xf numFmtId="4" fontId="2" fillId="7" borderId="36" xfId="0" applyNumberFormat="1" applyFont="1" applyFill="1" applyBorder="1" applyAlignment="1">
      <alignment horizontal="right" vertical="center"/>
    </xf>
    <xf numFmtId="4" fontId="2" fillId="7" borderId="35" xfId="0" applyNumberFormat="1" applyFont="1" applyFill="1" applyBorder="1" applyAlignment="1">
      <alignment horizontal="right" vertical="center"/>
    </xf>
    <xf numFmtId="43" fontId="9" fillId="4" borderId="33" xfId="3" applyFont="1" applyFill="1" applyBorder="1" applyAlignment="1" applyProtection="1">
      <alignment horizontal="right" vertical="center" wrapText="1"/>
    </xf>
    <xf numFmtId="0" fontId="9" fillId="2" borderId="33" xfId="0" applyFont="1" applyFill="1" applyBorder="1" applyAlignment="1" applyProtection="1">
      <alignment horizontal="center" vertical="center" wrapText="1"/>
      <protection locked="0"/>
    </xf>
    <xf numFmtId="0" fontId="9" fillId="2" borderId="1" xfId="0" applyFont="1" applyFill="1" applyBorder="1" applyAlignment="1" applyProtection="1">
      <alignment horizontal="center" vertical="center" wrapText="1"/>
      <protection locked="0"/>
    </xf>
    <xf numFmtId="0" fontId="9" fillId="2" borderId="2" xfId="0" applyFont="1" applyFill="1" applyBorder="1" applyAlignment="1" applyProtection="1">
      <alignment horizontal="center" vertical="center" wrapText="1"/>
      <protection locked="0"/>
    </xf>
    <xf numFmtId="0" fontId="9" fillId="2" borderId="33" xfId="0" applyFont="1" applyFill="1" applyBorder="1" applyAlignment="1" applyProtection="1">
      <alignment horizontal="center" vertical="center"/>
      <protection locked="0"/>
    </xf>
    <xf numFmtId="0" fontId="9" fillId="2" borderId="1"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protection locked="0"/>
    </xf>
    <xf numFmtId="43" fontId="29" fillId="2" borderId="33" xfId="1" applyFont="1" applyFill="1" applyBorder="1" applyAlignment="1" applyProtection="1">
      <alignment horizontal="center" vertical="center"/>
      <protection locked="0"/>
    </xf>
    <xf numFmtId="43" fontId="29" fillId="2" borderId="2" xfId="1" applyFont="1" applyFill="1" applyBorder="1" applyAlignment="1" applyProtection="1">
      <alignment horizontal="center" vertical="center"/>
      <protection locked="0"/>
    </xf>
    <xf numFmtId="0" fontId="23" fillId="3" borderId="10" xfId="0" applyFont="1" applyFill="1" applyBorder="1" applyAlignment="1">
      <alignment horizontal="left" vertical="center" wrapText="1"/>
    </xf>
    <xf numFmtId="0" fontId="23" fillId="3" borderId="11" xfId="0" applyFont="1" applyFill="1" applyBorder="1" applyAlignment="1">
      <alignment horizontal="left" vertical="center" wrapText="1"/>
    </xf>
    <xf numFmtId="0" fontId="23" fillId="3" borderId="10" xfId="0" applyFont="1" applyFill="1" applyBorder="1" applyAlignment="1">
      <alignment horizontal="left" vertical="center"/>
    </xf>
    <xf numFmtId="0" fontId="3" fillId="3" borderId="9" xfId="0" applyFont="1" applyFill="1" applyBorder="1" applyAlignment="1">
      <alignment horizontal="center" vertical="center"/>
    </xf>
    <xf numFmtId="0" fontId="23" fillId="3" borderId="11" xfId="0" applyFont="1" applyFill="1" applyBorder="1" applyAlignment="1">
      <alignment horizontal="center" vertical="center"/>
    </xf>
    <xf numFmtId="4" fontId="2" fillId="3" borderId="9" xfId="0" applyNumberFormat="1" applyFont="1" applyFill="1" applyBorder="1" applyAlignment="1">
      <alignment horizontal="right" vertical="center"/>
    </xf>
    <xf numFmtId="4" fontId="2" fillId="3" borderId="42" xfId="0" applyNumberFormat="1" applyFont="1" applyFill="1" applyBorder="1" applyAlignment="1">
      <alignment horizontal="right" vertical="center"/>
    </xf>
    <xf numFmtId="43" fontId="29" fillId="2" borderId="33" xfId="3" applyFont="1" applyFill="1" applyBorder="1" applyAlignment="1" applyProtection="1">
      <alignment vertical="center"/>
    </xf>
    <xf numFmtId="43" fontId="29" fillId="2" borderId="2" xfId="3" applyFont="1" applyFill="1" applyBorder="1" applyAlignment="1" applyProtection="1">
      <alignment vertical="center"/>
    </xf>
    <xf numFmtId="4" fontId="11" fillId="2" borderId="9" xfId="0" applyNumberFormat="1" applyFont="1" applyFill="1" applyBorder="1" applyAlignment="1">
      <alignment horizontal="right" vertical="center"/>
    </xf>
    <xf numFmtId="4" fontId="11" fillId="2" borderId="42" xfId="0" applyNumberFormat="1" applyFont="1" applyFill="1" applyBorder="1" applyAlignment="1">
      <alignment horizontal="right" vertical="center"/>
    </xf>
    <xf numFmtId="0" fontId="11" fillId="7" borderId="33"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2" xfId="0" applyFont="1" applyFill="1" applyBorder="1" applyAlignment="1">
      <alignment horizontal="left" vertical="center" wrapText="1"/>
    </xf>
    <xf numFmtId="0" fontId="23" fillId="3" borderId="34" xfId="0" applyFont="1" applyFill="1" applyBorder="1" applyAlignment="1">
      <alignment horizontal="left" vertical="center" wrapText="1"/>
    </xf>
    <xf numFmtId="0" fontId="23" fillId="3" borderId="37" xfId="0" applyFont="1" applyFill="1" applyBorder="1" applyAlignment="1">
      <alignment horizontal="left" vertical="center" wrapText="1"/>
    </xf>
    <xf numFmtId="0" fontId="31" fillId="4" borderId="22" xfId="0" applyFont="1" applyFill="1" applyBorder="1" applyAlignment="1">
      <alignment horizontal="center" wrapText="1"/>
    </xf>
    <xf numFmtId="0" fontId="31" fillId="4" borderId="0" xfId="0" applyFont="1" applyFill="1" applyAlignment="1">
      <alignment horizontal="center" wrapText="1"/>
    </xf>
    <xf numFmtId="0" fontId="31" fillId="4" borderId="12" xfId="0" applyFont="1" applyFill="1" applyBorder="1" applyAlignment="1">
      <alignment horizontal="center" wrapText="1"/>
    </xf>
    <xf numFmtId="0" fontId="32" fillId="2" borderId="5" xfId="0" applyFont="1" applyFill="1" applyBorder="1" applyAlignment="1">
      <alignment horizontal="center" vertical="center"/>
    </xf>
    <xf numFmtId="0" fontId="32" fillId="2" borderId="6" xfId="0" applyFont="1" applyFill="1" applyBorder="1" applyAlignment="1">
      <alignment horizontal="center" vertical="center"/>
    </xf>
    <xf numFmtId="0" fontId="32" fillId="2" borderId="7" xfId="0" applyFont="1" applyFill="1" applyBorder="1" applyAlignment="1">
      <alignment horizontal="center" vertical="center"/>
    </xf>
    <xf numFmtId="0" fontId="3" fillId="3" borderId="18" xfId="0" applyFont="1" applyFill="1" applyBorder="1" applyAlignment="1">
      <alignment horizontal="center" vertical="center"/>
    </xf>
    <xf numFmtId="0" fontId="3" fillId="3" borderId="34" xfId="0" applyFont="1" applyFill="1" applyBorder="1" applyAlignment="1">
      <alignment horizontal="center" vertical="center"/>
    </xf>
    <xf numFmtId="0" fontId="3" fillId="3" borderId="35" xfId="0" applyFont="1" applyFill="1" applyBorder="1" applyAlignment="1">
      <alignment horizontal="center" vertical="center"/>
    </xf>
    <xf numFmtId="0" fontId="34" fillId="3" borderId="44" xfId="0" applyFont="1" applyFill="1" applyBorder="1" applyAlignment="1">
      <alignment horizontal="left"/>
    </xf>
    <xf numFmtId="0" fontId="34" fillId="3" borderId="20" xfId="0" applyFont="1" applyFill="1" applyBorder="1" applyAlignment="1">
      <alignment horizontal="left"/>
    </xf>
    <xf numFmtId="166" fontId="8" fillId="3" borderId="20" xfId="0" applyNumberFormat="1" applyFont="1" applyFill="1" applyBorder="1" applyAlignment="1">
      <alignment horizontal="right"/>
    </xf>
    <xf numFmtId="166" fontId="8" fillId="3" borderId="15" xfId="0" applyNumberFormat="1" applyFont="1" applyFill="1" applyBorder="1" applyAlignment="1">
      <alignment horizontal="right"/>
    </xf>
    <xf numFmtId="0" fontId="17" fillId="4" borderId="39" xfId="0" applyFont="1" applyFill="1" applyBorder="1" applyAlignment="1" applyProtection="1">
      <alignment horizontal="left" vertical="top" wrapText="1"/>
      <protection locked="0"/>
    </xf>
    <xf numFmtId="0" fontId="17" fillId="4" borderId="13" xfId="0" applyFont="1" applyFill="1" applyBorder="1" applyAlignment="1" applyProtection="1">
      <alignment horizontal="left" vertical="top" wrapText="1"/>
      <protection locked="0"/>
    </xf>
    <xf numFmtId="0" fontId="17" fillId="4" borderId="41" xfId="0" applyFont="1" applyFill="1" applyBorder="1" applyAlignment="1" applyProtection="1">
      <alignment horizontal="left" vertical="top" wrapText="1"/>
      <protection locked="0"/>
    </xf>
    <xf numFmtId="0" fontId="17" fillId="4" borderId="22" xfId="0" applyFont="1" applyFill="1" applyBorder="1" applyAlignment="1" applyProtection="1">
      <alignment horizontal="left" vertical="top" wrapText="1"/>
      <protection locked="0"/>
    </xf>
    <xf numFmtId="0" fontId="17" fillId="4" borderId="0" xfId="0" applyFont="1" applyFill="1" applyAlignment="1" applyProtection="1">
      <alignment horizontal="left" vertical="top" wrapText="1"/>
      <protection locked="0"/>
    </xf>
    <xf numFmtId="0" fontId="17" fillId="4" borderId="12" xfId="0" applyFont="1" applyFill="1" applyBorder="1" applyAlignment="1" applyProtection="1">
      <alignment horizontal="left" vertical="top" wrapText="1"/>
      <protection locked="0"/>
    </xf>
    <xf numFmtId="0" fontId="17" fillId="4" borderId="5" xfId="0" applyFont="1" applyFill="1" applyBorder="1" applyAlignment="1" applyProtection="1">
      <alignment horizontal="left" vertical="top" wrapText="1"/>
      <protection locked="0"/>
    </xf>
    <xf numFmtId="0" fontId="17" fillId="4" borderId="6" xfId="0" applyFont="1" applyFill="1" applyBorder="1" applyAlignment="1" applyProtection="1">
      <alignment horizontal="left" vertical="top" wrapText="1"/>
      <protection locked="0"/>
    </xf>
    <xf numFmtId="0" fontId="17" fillId="4" borderId="7" xfId="0" applyFont="1" applyFill="1" applyBorder="1" applyAlignment="1" applyProtection="1">
      <alignment horizontal="left" vertical="top" wrapText="1"/>
      <protection locked="0"/>
    </xf>
    <xf numFmtId="0" fontId="11" fillId="3" borderId="33" xfId="0" applyFont="1" applyFill="1" applyBorder="1" applyAlignment="1">
      <alignment horizontal="left" vertical="center" wrapText="1"/>
    </xf>
    <xf numFmtId="0" fontId="11" fillId="3" borderId="1" xfId="0" applyFont="1" applyFill="1" applyBorder="1" applyAlignment="1">
      <alignment horizontal="left" vertical="center" wrapText="1"/>
    </xf>
    <xf numFmtId="0" fontId="11" fillId="3" borderId="23" xfId="0" applyFont="1" applyFill="1" applyBorder="1" applyAlignment="1">
      <alignment horizontal="left" vertical="center" wrapText="1"/>
    </xf>
    <xf numFmtId="0" fontId="11" fillId="3" borderId="9" xfId="0" applyFont="1" applyFill="1" applyBorder="1" applyAlignment="1">
      <alignment horizontal="left" vertical="center" wrapText="1"/>
    </xf>
    <xf numFmtId="0" fontId="11" fillId="3" borderId="10" xfId="0" applyFont="1" applyFill="1" applyBorder="1" applyAlignment="1">
      <alignment horizontal="left" vertical="center" wrapText="1"/>
    </xf>
    <xf numFmtId="0" fontId="11" fillId="3" borderId="11" xfId="0" applyFont="1" applyFill="1" applyBorder="1" applyAlignment="1">
      <alignment horizontal="left" vertical="center" wrapText="1"/>
    </xf>
    <xf numFmtId="0" fontId="22" fillId="4" borderId="5" xfId="0" applyFont="1" applyFill="1" applyBorder="1" applyAlignment="1">
      <alignment horizontal="left" vertical="center" wrapText="1"/>
    </xf>
    <xf numFmtId="0" fontId="22" fillId="4" borderId="6" xfId="0" applyFont="1" applyFill="1" applyBorder="1" applyAlignment="1">
      <alignment horizontal="left" vertical="center" wrapText="1"/>
    </xf>
    <xf numFmtId="0" fontId="22" fillId="4" borderId="32" xfId="0" applyFont="1" applyFill="1" applyBorder="1" applyAlignment="1">
      <alignment horizontal="left" vertical="center" wrapText="1"/>
    </xf>
    <xf numFmtId="0" fontId="21" fillId="4" borderId="6" xfId="0" applyFont="1" applyFill="1" applyBorder="1" applyAlignment="1">
      <alignment horizontal="left" vertical="center"/>
    </xf>
    <xf numFmtId="0" fontId="21" fillId="4" borderId="49" xfId="0" applyFont="1" applyFill="1" applyBorder="1" applyAlignment="1">
      <alignment horizontal="left" vertical="center"/>
    </xf>
    <xf numFmtId="0" fontId="21" fillId="4" borderId="7" xfId="0" applyFont="1" applyFill="1" applyBorder="1" applyAlignment="1">
      <alignment horizontal="left" vertical="center"/>
    </xf>
    <xf numFmtId="43" fontId="9" fillId="4" borderId="43" xfId="1" applyFont="1" applyFill="1" applyBorder="1" applyAlignment="1" applyProtection="1">
      <alignment horizontal="right" vertical="center" wrapText="1"/>
    </xf>
    <xf numFmtId="43" fontId="9" fillId="4" borderId="38" xfId="1" applyFont="1" applyFill="1" applyBorder="1" applyAlignment="1" applyProtection="1">
      <alignment horizontal="right" vertical="center" wrapText="1"/>
    </xf>
    <xf numFmtId="0" fontId="3" fillId="3" borderId="36" xfId="0" applyFont="1" applyFill="1" applyBorder="1" applyAlignment="1">
      <alignment horizontal="center" vertical="center"/>
    </xf>
    <xf numFmtId="0" fontId="23" fillId="3" borderId="37" xfId="0" applyFont="1" applyFill="1" applyBorder="1" applyAlignment="1">
      <alignment horizontal="center" vertical="center"/>
    </xf>
    <xf numFmtId="43" fontId="9" fillId="2" borderId="9" xfId="1" applyFont="1" applyFill="1" applyBorder="1" applyAlignment="1" applyProtection="1">
      <alignment horizontal="right" vertical="center" wrapText="1"/>
    </xf>
    <xf numFmtId="43" fontId="9" fillId="2" borderId="10" xfId="1" applyFont="1" applyFill="1" applyBorder="1" applyAlignment="1" applyProtection="1">
      <alignment horizontal="right" vertical="center" wrapText="1"/>
    </xf>
    <xf numFmtId="0" fontId="4" fillId="2" borderId="7" xfId="0" applyFont="1" applyFill="1" applyBorder="1" applyAlignment="1">
      <alignment horizontal="center" vertical="center"/>
    </xf>
    <xf numFmtId="0" fontId="18" fillId="4" borderId="0" xfId="0" applyFont="1" applyFill="1" applyAlignment="1">
      <alignment horizontal="center"/>
    </xf>
  </cellXfs>
  <cellStyles count="4">
    <cellStyle name="Comma" xfId="1" builtinId="3"/>
    <cellStyle name="Comma 2" xfId="3" xr:uid="{00000000-0005-0000-0000-000001000000}"/>
    <cellStyle name="Currency 2" xfId="2" xr:uid="{00000000-0005-0000-0000-000002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0</xdr:colOff>
      <xdr:row>12</xdr:row>
      <xdr:rowOff>0</xdr:rowOff>
    </xdr:from>
    <xdr:to>
      <xdr:col>19</xdr:col>
      <xdr:colOff>205740</xdr:colOff>
      <xdr:row>12</xdr:row>
      <xdr:rowOff>0</xdr:rowOff>
    </xdr:to>
    <xdr:pic>
      <xdr:nvPicPr>
        <xdr:cNvPr id="2049" name="Object 1">
          <a:extLst>
            <a:ext uri="{FF2B5EF4-FFF2-40B4-BE49-F238E27FC236}">
              <a16:creationId xmlns:a16="http://schemas.microsoft.com/office/drawing/2014/main" id="{00000000-0008-0000-0000-000001080000}"/>
            </a:ext>
          </a:extLst>
        </xdr:cNvPr>
        <xdr:cNvPicPr preferRelativeResize="0">
          <a:picLocks noChangeArrowheads="1" noChangeShapeType="1"/>
        </xdr:cNvPicPr>
      </xdr:nvPicPr>
      <xdr:blipFill>
        <a:blip xmlns:r="http://schemas.openxmlformats.org/officeDocument/2006/relationships">
          <a:extLst>
            <a:ext uri="{28A0092B-C50C-407E-A947-70E740481C1C}">
              <a14:useLocalDpi xmlns:a14="http://schemas.microsoft.com/office/drawing/2010/main" val="0"/>
            </a:ext>
          </a:extLst>
        </a:blip>
        <a:srcRect/>
        <a:stretch>
          <a:fillRect/>
        </a:stretch>
      </xdr:blipFill>
      <xdr:spPr bwMode="auto">
        <a:xfrm>
          <a:off x="883920" y="6537960"/>
          <a:ext cx="6385560" cy="0"/>
        </a:xfrm>
        <a:prstGeom prst="rect">
          <a:avLst/>
        </a:prstGeom>
        <a:noFill/>
        <a:ln>
          <a:noFill/>
        </a:ln>
        <a:effectLst/>
        <a:extLst>
          <a:ext uri="{91240B29-F687-4F45-9708-019B960494DF}">
            <a14:hiddenLine xmlns:a14="http://schemas.microsoft.com/office/drawing/2010/main" w="9525" algn="in">
              <a:noFill/>
              <a:miter lim="800000"/>
              <a:headEnd/>
              <a:tailEnd/>
            </a14:hiddenLine>
          </a:ext>
          <a:ext uri="{AF507438-7753-43E0-B8FC-AC1667EBCBE1}">
            <a14:hiddenEffects xmlns:a14="http://schemas.microsoft.com/office/drawing/2010/main">
              <a:effectLst>
                <a:outerShdw dist="35921" dir="2700000" algn="ctr" rotWithShape="0">
                  <a:srgbClr val="CCCCCC"/>
                </a:outerShdw>
              </a:effectLst>
            </a14:hiddenEffects>
          </a:ext>
        </a:extLst>
      </xdr:spPr>
    </xdr:pic>
    <xdr:clientData/>
  </xdr:twoCellAnchor>
  <xdr:twoCellAnchor editAs="oneCell">
    <xdr:from>
      <xdr:col>0</xdr:col>
      <xdr:colOff>1</xdr:colOff>
      <xdr:row>0</xdr:row>
      <xdr:rowOff>351156</xdr:rowOff>
    </xdr:from>
    <xdr:to>
      <xdr:col>20</xdr:col>
      <xdr:colOff>825</xdr:colOff>
      <xdr:row>8</xdr:row>
      <xdr:rowOff>110702</xdr:rowOff>
    </xdr:to>
    <xdr:pic>
      <xdr:nvPicPr>
        <xdr:cNvPr id="5" name="Picture 4" descr="May be an image of outdoors">
          <a:extLst>
            <a:ext uri="{FF2B5EF4-FFF2-40B4-BE49-F238E27FC236}">
              <a16:creationId xmlns:a16="http://schemas.microsoft.com/office/drawing/2014/main" id="{B77F65F7-1C1A-8434-27A7-5B0D3CBD2D34}"/>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20269" b="21136"/>
        <a:stretch/>
      </xdr:blipFill>
      <xdr:spPr bwMode="auto">
        <a:xfrm>
          <a:off x="1" y="351156"/>
          <a:ext cx="7176324" cy="55331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L17"/>
  <sheetViews>
    <sheetView showGridLines="0" tabSelected="1" zoomScale="90" zoomScaleNormal="90" workbookViewId="0">
      <selection activeCell="AD8" sqref="AD8"/>
    </sheetView>
  </sheetViews>
  <sheetFormatPr defaultColWidth="4.7109375" defaultRowHeight="12.75" x14ac:dyDescent="0.2"/>
  <cols>
    <col min="1" max="1" width="1.5703125" style="1" customWidth="1"/>
    <col min="2" max="12" width="5.7109375" style="7" customWidth="1"/>
    <col min="13" max="13" width="3.42578125" style="7" customWidth="1"/>
    <col min="14" max="15" width="5.7109375" style="7" customWidth="1"/>
    <col min="16" max="16" width="9.7109375" style="7" customWidth="1"/>
    <col min="17" max="18" width="5.7109375" style="7" customWidth="1"/>
    <col min="19" max="19" width="2" style="7" customWidth="1"/>
    <col min="20" max="20" width="2.140625" style="7" customWidth="1"/>
    <col min="21" max="21" width="2.42578125" style="1" customWidth="1"/>
    <col min="22" max="22" width="9.28515625" style="1" customWidth="1"/>
    <col min="23" max="24" width="9.28515625" style="9" customWidth="1"/>
    <col min="25" max="36" width="9.28515625" style="1" customWidth="1"/>
    <col min="37" max="248" width="9.28515625" style="7" customWidth="1"/>
    <col min="249" max="249" width="5.5703125" style="7" customWidth="1"/>
    <col min="250" max="250" width="3.42578125" style="7" customWidth="1"/>
    <col min="251" max="16384" width="4.7109375" style="7"/>
  </cols>
  <sheetData>
    <row r="1" spans="1:38" s="3" customFormat="1" ht="28.5" customHeight="1" x14ac:dyDescent="0.2">
      <c r="A1" s="209" t="s">
        <v>167</v>
      </c>
      <c r="B1" s="210"/>
      <c r="C1" s="210"/>
      <c r="D1" s="210"/>
      <c r="E1" s="210"/>
      <c r="F1" s="210"/>
      <c r="G1" s="210"/>
      <c r="H1" s="210"/>
      <c r="I1" s="210"/>
      <c r="J1" s="210"/>
      <c r="K1" s="210"/>
      <c r="L1" s="210"/>
      <c r="M1" s="210"/>
      <c r="N1" s="210"/>
      <c r="O1" s="210"/>
      <c r="P1" s="210"/>
      <c r="Q1" s="210"/>
      <c r="R1" s="210"/>
      <c r="S1" s="210"/>
      <c r="T1" s="211"/>
      <c r="U1" s="2"/>
      <c r="V1" s="2"/>
      <c r="W1" s="9"/>
      <c r="X1" s="9"/>
      <c r="Y1" s="2"/>
      <c r="Z1" s="2"/>
      <c r="AA1" s="2"/>
      <c r="AB1" s="2"/>
      <c r="AC1" s="2"/>
      <c r="AD1" s="2"/>
      <c r="AE1" s="2"/>
      <c r="AF1" s="2"/>
      <c r="AG1" s="2"/>
      <c r="AH1" s="2"/>
      <c r="AI1" s="2"/>
      <c r="AJ1" s="2"/>
      <c r="AK1" s="2"/>
      <c r="AL1" s="2"/>
    </row>
    <row r="2" spans="1:38" s="2" customFormat="1" ht="29.25" customHeight="1" x14ac:dyDescent="0.2">
      <c r="A2" s="33"/>
      <c r="B2" s="34"/>
      <c r="C2" s="34"/>
      <c r="D2" s="34"/>
      <c r="E2" s="34"/>
      <c r="F2" s="34"/>
      <c r="G2" s="34"/>
      <c r="H2" s="34"/>
      <c r="I2" s="35"/>
      <c r="J2" s="36"/>
      <c r="K2" s="36"/>
      <c r="L2" s="36"/>
      <c r="M2" s="36"/>
      <c r="N2" s="36"/>
      <c r="O2" s="36"/>
      <c r="P2" s="36"/>
      <c r="Q2" s="36"/>
      <c r="R2" s="36"/>
      <c r="S2" s="36"/>
      <c r="T2" s="37"/>
      <c r="W2" s="9"/>
      <c r="X2" s="9"/>
    </row>
    <row r="3" spans="1:38" s="2" customFormat="1" ht="28.5" customHeight="1" x14ac:dyDescent="0.2">
      <c r="A3" s="33"/>
      <c r="B3" s="34"/>
      <c r="C3" s="34"/>
      <c r="D3" s="34"/>
      <c r="E3" s="34"/>
      <c r="F3" s="34"/>
      <c r="G3" s="34"/>
      <c r="H3" s="34"/>
      <c r="I3" s="35"/>
      <c r="J3" s="36"/>
      <c r="K3" s="36"/>
      <c r="L3" s="36"/>
      <c r="M3" s="36"/>
      <c r="N3" s="36"/>
      <c r="O3" s="36"/>
      <c r="P3" s="36"/>
      <c r="Q3" s="36"/>
      <c r="R3" s="36"/>
      <c r="S3" s="36"/>
      <c r="T3" s="37"/>
      <c r="W3" s="9"/>
      <c r="X3" s="9"/>
    </row>
    <row r="4" spans="1:38" s="2" customFormat="1" ht="29.25" customHeight="1" x14ac:dyDescent="0.2">
      <c r="A4" s="33"/>
      <c r="B4" s="34"/>
      <c r="C4" s="34"/>
      <c r="D4" s="34"/>
      <c r="E4" s="34"/>
      <c r="F4" s="34"/>
      <c r="G4" s="34"/>
      <c r="H4" s="34"/>
      <c r="I4" s="35"/>
      <c r="J4" s="36"/>
      <c r="K4" s="36"/>
      <c r="L4" s="36"/>
      <c r="M4" s="36"/>
      <c r="N4" s="36"/>
      <c r="O4" s="36"/>
      <c r="P4" s="36"/>
      <c r="Q4" s="36"/>
      <c r="R4" s="36"/>
      <c r="S4" s="36"/>
      <c r="T4" s="37"/>
      <c r="W4" s="9"/>
      <c r="X4" s="9"/>
    </row>
    <row r="5" spans="1:38" s="2" customFormat="1" ht="29.25" customHeight="1" x14ac:dyDescent="0.2">
      <c r="A5" s="33"/>
      <c r="B5" s="34"/>
      <c r="C5" s="34"/>
      <c r="D5" s="34"/>
      <c r="E5" s="34"/>
      <c r="F5" s="34"/>
      <c r="G5" s="34"/>
      <c r="H5" s="34"/>
      <c r="I5" s="35"/>
      <c r="J5" s="36"/>
      <c r="K5" s="36"/>
      <c r="L5" s="36"/>
      <c r="M5" s="36"/>
      <c r="N5" s="36"/>
      <c r="O5" s="36"/>
      <c r="P5" s="36"/>
      <c r="Q5" s="36"/>
      <c r="R5" s="36"/>
      <c r="S5" s="36"/>
      <c r="T5" s="37"/>
      <c r="W5" s="9"/>
      <c r="X5" s="9"/>
    </row>
    <row r="6" spans="1:38" s="2" customFormat="1" ht="29.25" customHeight="1" x14ac:dyDescent="0.2">
      <c r="A6" s="33"/>
      <c r="B6" s="34"/>
      <c r="C6" s="34"/>
      <c r="D6" s="34"/>
      <c r="E6" s="34"/>
      <c r="F6" s="34"/>
      <c r="G6" s="34"/>
      <c r="H6" s="34"/>
      <c r="I6" s="35"/>
      <c r="J6" s="36"/>
      <c r="K6" s="36"/>
      <c r="L6" s="36"/>
      <c r="M6" s="36"/>
      <c r="N6" s="36"/>
      <c r="O6" s="36"/>
      <c r="P6" s="36"/>
      <c r="Q6" s="36"/>
      <c r="R6" s="36"/>
      <c r="S6" s="36"/>
      <c r="T6" s="37"/>
      <c r="W6" s="9"/>
      <c r="X6" s="9"/>
    </row>
    <row r="7" spans="1:38" ht="27" customHeight="1" x14ac:dyDescent="0.2">
      <c r="A7" s="11"/>
      <c r="B7" s="1"/>
      <c r="C7" s="1"/>
      <c r="D7" s="1"/>
      <c r="E7" s="1"/>
      <c r="F7" s="1"/>
      <c r="H7" s="1"/>
      <c r="I7" s="1"/>
      <c r="J7" s="1"/>
      <c r="K7" s="1"/>
      <c r="L7" s="1"/>
      <c r="M7" s="1"/>
      <c r="N7" s="1"/>
      <c r="O7" s="1"/>
      <c r="P7" s="1"/>
      <c r="Q7" s="1"/>
      <c r="R7" s="1"/>
      <c r="S7" s="1"/>
      <c r="T7" s="12"/>
    </row>
    <row r="8" spans="1:38" s="1" customFormat="1" ht="257.45" customHeight="1" x14ac:dyDescent="0.2">
      <c r="A8" s="11"/>
      <c r="E8" s="24"/>
      <c r="F8" s="25"/>
      <c r="G8" s="25"/>
      <c r="H8" s="25"/>
      <c r="I8" s="25"/>
      <c r="J8" s="21"/>
      <c r="K8" s="25"/>
      <c r="L8" s="25"/>
      <c r="M8" s="25"/>
      <c r="N8" s="25"/>
      <c r="O8" s="21"/>
      <c r="P8" s="20"/>
      <c r="Q8" s="21"/>
      <c r="T8" s="12"/>
      <c r="W8" s="9"/>
      <c r="X8" s="9"/>
    </row>
    <row r="9" spans="1:38" ht="9" customHeight="1" thickBot="1" x14ac:dyDescent="0.25">
      <c r="A9" s="4"/>
      <c r="B9" s="5"/>
      <c r="C9" s="5"/>
      <c r="D9" s="5"/>
      <c r="E9" s="5"/>
      <c r="F9" s="5"/>
      <c r="G9" s="5"/>
      <c r="H9" s="5"/>
      <c r="I9" s="5"/>
      <c r="J9" s="5"/>
      <c r="K9" s="5"/>
      <c r="L9" s="5"/>
      <c r="M9" s="5"/>
      <c r="N9" s="5"/>
      <c r="O9" s="5"/>
      <c r="P9" s="5"/>
      <c r="Q9" s="5"/>
      <c r="R9" s="5"/>
      <c r="S9" s="5"/>
      <c r="T9" s="6"/>
    </row>
    <row r="10" spans="1:38" ht="13.5" thickBot="1" x14ac:dyDescent="0.25">
      <c r="B10" s="1"/>
      <c r="C10" s="1"/>
      <c r="D10" s="1"/>
      <c r="E10" s="1"/>
      <c r="F10" s="1"/>
      <c r="G10" s="1"/>
      <c r="H10" s="1"/>
      <c r="I10" s="1"/>
      <c r="J10" s="1"/>
      <c r="K10" s="1"/>
      <c r="L10" s="1"/>
      <c r="M10" s="1"/>
      <c r="N10" s="1"/>
      <c r="O10" s="1"/>
      <c r="P10" s="1"/>
      <c r="Q10" s="1"/>
      <c r="R10" s="1"/>
      <c r="S10" s="1"/>
      <c r="T10" s="1"/>
    </row>
    <row r="11" spans="1:38" s="3" customFormat="1" ht="28.5" customHeight="1" x14ac:dyDescent="0.2">
      <c r="A11" s="212" t="s">
        <v>175</v>
      </c>
      <c r="B11" s="213"/>
      <c r="C11" s="213"/>
      <c r="D11" s="213"/>
      <c r="E11" s="213"/>
      <c r="F11" s="213"/>
      <c r="G11" s="213"/>
      <c r="H11" s="213"/>
      <c r="I11" s="213"/>
      <c r="J11" s="213"/>
      <c r="K11" s="213"/>
      <c r="L11" s="213"/>
      <c r="M11" s="213"/>
      <c r="N11" s="213"/>
      <c r="O11" s="213"/>
      <c r="P11" s="213"/>
      <c r="Q11" s="213"/>
      <c r="R11" s="213"/>
      <c r="S11" s="213"/>
      <c r="T11" s="214"/>
      <c r="U11" s="2"/>
      <c r="V11" s="2"/>
      <c r="W11" s="9"/>
      <c r="X11" s="9"/>
      <c r="Y11" s="2"/>
      <c r="Z11" s="2"/>
      <c r="AA11" s="2"/>
      <c r="AB11" s="2"/>
      <c r="AC11" s="2"/>
      <c r="AD11" s="2"/>
      <c r="AE11" s="2"/>
      <c r="AF11" s="2"/>
      <c r="AG11" s="2"/>
      <c r="AH11" s="2"/>
      <c r="AI11" s="2"/>
      <c r="AJ11" s="2"/>
      <c r="AK11" s="2"/>
      <c r="AL11" s="2"/>
    </row>
    <row r="12" spans="1:38" s="2" customFormat="1" ht="11.25" customHeight="1" x14ac:dyDescent="0.2">
      <c r="A12" s="33"/>
      <c r="B12" s="34"/>
      <c r="C12" s="34"/>
      <c r="D12" s="34"/>
      <c r="E12" s="34"/>
      <c r="F12" s="34"/>
      <c r="G12" s="34"/>
      <c r="H12" s="34"/>
      <c r="I12" s="35"/>
      <c r="J12" s="36"/>
      <c r="K12" s="36"/>
      <c r="L12" s="36"/>
      <c r="M12" s="36"/>
      <c r="N12" s="36"/>
      <c r="O12" s="36"/>
      <c r="P12" s="36"/>
      <c r="Q12" s="36"/>
      <c r="R12" s="36"/>
      <c r="S12" s="36"/>
      <c r="T12" s="37"/>
      <c r="W12" s="9"/>
      <c r="X12" s="9"/>
    </row>
    <row r="13" spans="1:38" s="29" customFormat="1" ht="396" customHeight="1" x14ac:dyDescent="0.25">
      <c r="A13" s="30"/>
      <c r="B13" s="215" t="s">
        <v>166</v>
      </c>
      <c r="C13" s="215"/>
      <c r="D13" s="215"/>
      <c r="E13" s="215"/>
      <c r="F13" s="215"/>
      <c r="G13" s="215"/>
      <c r="H13" s="215" t="s">
        <v>140</v>
      </c>
      <c r="I13" s="215"/>
      <c r="J13" s="215"/>
      <c r="K13" s="215"/>
      <c r="L13" s="215"/>
      <c r="M13" s="215"/>
      <c r="N13" s="215" t="s">
        <v>168</v>
      </c>
      <c r="O13" s="215"/>
      <c r="P13" s="215"/>
      <c r="Q13" s="215"/>
      <c r="R13" s="215"/>
      <c r="S13" s="215"/>
      <c r="T13" s="31"/>
      <c r="W13" s="32"/>
      <c r="X13" s="32"/>
      <c r="Y13"/>
    </row>
    <row r="14" spans="1:38" s="8" customFormat="1" ht="15.75" customHeight="1" thickBot="1" x14ac:dyDescent="0.25">
      <c r="A14" s="205" t="s">
        <v>176</v>
      </c>
      <c r="B14" s="206"/>
      <c r="C14" s="206"/>
      <c r="D14" s="206"/>
      <c r="E14" s="206"/>
      <c r="F14" s="206"/>
      <c r="G14" s="206"/>
      <c r="H14" s="206"/>
      <c r="I14" s="206"/>
      <c r="J14" s="206"/>
      <c r="K14" s="206"/>
      <c r="L14" s="206"/>
      <c r="M14" s="206"/>
      <c r="N14" s="206"/>
      <c r="O14" s="206"/>
      <c r="P14" s="206"/>
      <c r="Q14" s="206"/>
      <c r="R14" s="206"/>
      <c r="S14" s="207"/>
      <c r="T14" s="208"/>
      <c r="W14" s="10"/>
      <c r="X14" s="10"/>
    </row>
    <row r="15" spans="1:38" s="1" customFormat="1" x14ac:dyDescent="0.2">
      <c r="W15" s="9"/>
      <c r="X15" s="9"/>
    </row>
    <row r="16" spans="1:38" s="1" customFormat="1" x14ac:dyDescent="0.2">
      <c r="W16" s="9"/>
      <c r="X16" s="9"/>
    </row>
    <row r="17" spans="23:24" s="1" customFormat="1" x14ac:dyDescent="0.2">
      <c r="W17" s="9"/>
      <c r="X17" s="9"/>
    </row>
  </sheetData>
  <sheetProtection algorithmName="SHA-512" hashValue="jpWGxiZJU+hFml9E1YwHrU21ulJkQQOf0R+VGdFJ7KvXmqveCknLcMOMxZlB6QhBAv4dnZnb4clNctLUALgrlw==" saltValue="429wrAT/w+542gjisbsm8w==" spinCount="100000" sheet="1" objects="1" scenarios="1"/>
  <mergeCells count="6">
    <mergeCell ref="A14:T14"/>
    <mergeCell ref="A1:T1"/>
    <mergeCell ref="A11:T11"/>
    <mergeCell ref="B13:G13"/>
    <mergeCell ref="H13:M13"/>
    <mergeCell ref="N13:S13"/>
  </mergeCells>
  <printOptions horizontalCentered="1"/>
  <pageMargins left="0.45" right="0.45" top="0.5" bottom="0.5" header="0.3" footer="0.3"/>
  <pageSetup scale="9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75"/>
  <sheetViews>
    <sheetView showGridLines="0" showZeros="0" zoomScale="80" zoomScaleNormal="80" workbookViewId="0">
      <selection activeCell="F19" sqref="F19:M19"/>
    </sheetView>
  </sheetViews>
  <sheetFormatPr defaultColWidth="9.28515625" defaultRowHeight="12.75" x14ac:dyDescent="0.2"/>
  <cols>
    <col min="1" max="1" width="11.140625" style="38" customWidth="1"/>
    <col min="2" max="2" width="9.85546875" style="38" customWidth="1"/>
    <col min="3" max="3" width="10.42578125" style="38" customWidth="1"/>
    <col min="4" max="4" width="8.7109375" style="38" customWidth="1"/>
    <col min="5" max="5" width="9.42578125" style="38" customWidth="1"/>
    <col min="6" max="6" width="14.7109375" style="38" customWidth="1"/>
    <col min="7" max="7" width="10.7109375" style="38" customWidth="1"/>
    <col min="8" max="8" width="8.42578125" style="38" customWidth="1"/>
    <col min="9" max="9" width="20.42578125" style="38" customWidth="1"/>
    <col min="10" max="10" width="21.42578125" style="38" customWidth="1"/>
    <col min="11" max="11" width="18.28515625" style="38" customWidth="1"/>
    <col min="12" max="12" width="21.42578125" style="38" customWidth="1"/>
    <col min="13" max="13" width="7.7109375" style="38" customWidth="1"/>
    <col min="14" max="15" width="8.7109375" style="38" customWidth="1"/>
    <col min="16" max="16" width="14.42578125" style="38" customWidth="1"/>
    <col min="17" max="17" width="9.28515625" style="38" customWidth="1"/>
    <col min="18" max="18" width="8.28515625" style="38" customWidth="1"/>
    <col min="19" max="19" width="2.5703125" style="38" customWidth="1"/>
    <col min="20" max="16384" width="9.28515625" style="38"/>
  </cols>
  <sheetData>
    <row r="1" spans="1:19" ht="28.5" customHeight="1" x14ac:dyDescent="0.2">
      <c r="A1" s="209" t="s">
        <v>160</v>
      </c>
      <c r="B1" s="210"/>
      <c r="C1" s="210"/>
      <c r="D1" s="210"/>
      <c r="E1" s="210"/>
      <c r="F1" s="210"/>
      <c r="G1" s="210"/>
      <c r="H1" s="210"/>
      <c r="I1" s="210"/>
      <c r="J1" s="210"/>
      <c r="K1" s="210"/>
      <c r="L1" s="210"/>
      <c r="M1" s="210"/>
      <c r="N1" s="210"/>
      <c r="O1" s="210"/>
      <c r="P1" s="210"/>
      <c r="Q1" s="210"/>
      <c r="R1" s="211"/>
    </row>
    <row r="2" spans="1:19" ht="25.5" customHeight="1" x14ac:dyDescent="0.2">
      <c r="A2" s="409" t="s">
        <v>22</v>
      </c>
      <c r="B2" s="410"/>
      <c r="C2" s="79"/>
      <c r="D2" s="80" t="s">
        <v>46</v>
      </c>
      <c r="E2" s="79"/>
      <c r="F2" s="149" t="s">
        <v>9</v>
      </c>
      <c r="G2" s="157"/>
      <c r="H2" s="417"/>
      <c r="I2" s="418"/>
      <c r="J2" s="106" t="s">
        <v>23</v>
      </c>
      <c r="K2" s="79"/>
      <c r="L2" s="149" t="s">
        <v>24</v>
      </c>
      <c r="M2" s="417"/>
      <c r="N2" s="417"/>
      <c r="O2" s="418"/>
      <c r="P2" s="93" t="s">
        <v>0</v>
      </c>
      <c r="Q2" s="411"/>
      <c r="R2" s="412"/>
    </row>
    <row r="3" spans="1:19" ht="25.5" customHeight="1" x14ac:dyDescent="0.2">
      <c r="A3" s="413" t="s">
        <v>3</v>
      </c>
      <c r="B3" s="414"/>
      <c r="C3" s="415"/>
      <c r="D3" s="416"/>
      <c r="E3" s="85" t="s">
        <v>4</v>
      </c>
      <c r="F3" s="105"/>
      <c r="G3" s="105"/>
      <c r="H3" s="415"/>
      <c r="I3" s="415"/>
      <c r="J3" s="416"/>
      <c r="K3" s="85" t="s">
        <v>49</v>
      </c>
      <c r="L3" s="415"/>
      <c r="M3" s="415"/>
      <c r="N3" s="415"/>
      <c r="O3" s="416"/>
      <c r="P3" s="85" t="s">
        <v>62</v>
      </c>
      <c r="Q3" s="414"/>
      <c r="R3" s="419"/>
    </row>
    <row r="4" spans="1:19" ht="17.25" customHeight="1" x14ac:dyDescent="0.2">
      <c r="A4" s="94" t="s">
        <v>50</v>
      </c>
      <c r="B4" s="95"/>
      <c r="C4" s="81"/>
      <c r="D4" s="82"/>
      <c r="E4" s="96"/>
      <c r="F4" s="95"/>
      <c r="G4" s="95"/>
      <c r="H4" s="95"/>
      <c r="I4" s="97"/>
      <c r="J4" s="98" t="s">
        <v>51</v>
      </c>
      <c r="K4" s="96"/>
      <c r="L4" s="95"/>
      <c r="M4" s="95"/>
      <c r="N4" s="96"/>
      <c r="O4" s="96"/>
      <c r="P4" s="99"/>
      <c r="Q4" s="83"/>
      <c r="R4" s="84"/>
    </row>
    <row r="5" spans="1:19" ht="25.5" customHeight="1" x14ac:dyDescent="0.2">
      <c r="A5" s="100" t="s">
        <v>52</v>
      </c>
      <c r="B5" s="222"/>
      <c r="C5" s="222"/>
      <c r="D5" s="222"/>
      <c r="E5" s="222"/>
      <c r="F5" s="222"/>
      <c r="G5" s="222"/>
      <c r="H5" s="222"/>
      <c r="I5" s="223"/>
      <c r="J5" s="101" t="s">
        <v>52</v>
      </c>
      <c r="K5" s="222"/>
      <c r="L5" s="222"/>
      <c r="M5" s="222"/>
      <c r="N5" s="222"/>
      <c r="O5" s="222"/>
      <c r="P5" s="222"/>
      <c r="Q5" s="222"/>
      <c r="R5" s="370"/>
    </row>
    <row r="6" spans="1:19" ht="25.5" customHeight="1" x14ac:dyDescent="0.2">
      <c r="A6" s="102" t="s">
        <v>2</v>
      </c>
      <c r="B6" s="222"/>
      <c r="C6" s="222"/>
      <c r="D6" s="222"/>
      <c r="E6" s="222"/>
      <c r="F6" s="222"/>
      <c r="G6" s="222"/>
      <c r="H6" s="222"/>
      <c r="I6" s="223"/>
      <c r="J6" s="101" t="s">
        <v>2</v>
      </c>
      <c r="K6" s="222"/>
      <c r="L6" s="222"/>
      <c r="M6" s="222"/>
      <c r="N6" s="222"/>
      <c r="O6" s="222"/>
      <c r="P6" s="222"/>
      <c r="Q6" s="222"/>
      <c r="R6" s="370"/>
    </row>
    <row r="7" spans="1:19" ht="25.5" customHeight="1" thickBot="1" x14ac:dyDescent="0.25">
      <c r="A7" s="103" t="s">
        <v>25</v>
      </c>
      <c r="B7" s="311"/>
      <c r="C7" s="311"/>
      <c r="D7" s="312"/>
      <c r="E7" s="85" t="s">
        <v>26</v>
      </c>
      <c r="F7" s="155"/>
      <c r="G7" s="156"/>
      <c r="H7" s="107" t="s">
        <v>27</v>
      </c>
      <c r="I7" s="155"/>
      <c r="J7" s="104" t="s">
        <v>25</v>
      </c>
      <c r="K7" s="311"/>
      <c r="L7" s="311"/>
      <c r="M7" s="311"/>
      <c r="N7" s="85" t="s">
        <v>26</v>
      </c>
      <c r="O7" s="105"/>
      <c r="P7" s="155"/>
      <c r="Q7" s="107" t="s">
        <v>27</v>
      </c>
      <c r="R7" s="92"/>
    </row>
    <row r="8" spans="1:19" s="39" customFormat="1" ht="22.5" customHeight="1" x14ac:dyDescent="0.25">
      <c r="A8" s="404" t="s">
        <v>28</v>
      </c>
      <c r="B8" s="405"/>
      <c r="C8" s="405"/>
      <c r="D8" s="405"/>
      <c r="E8" s="405"/>
      <c r="F8" s="405"/>
      <c r="G8" s="405"/>
      <c r="H8" s="405"/>
      <c r="I8" s="405"/>
      <c r="J8" s="405"/>
      <c r="K8" s="405"/>
      <c r="L8" s="405"/>
      <c r="M8" s="405"/>
      <c r="N8" s="405"/>
      <c r="O8" s="405"/>
      <c r="P8" s="406"/>
      <c r="Q8" s="402" t="s">
        <v>29</v>
      </c>
      <c r="R8" s="403"/>
    </row>
    <row r="9" spans="1:19" s="40" customFormat="1" ht="21.75" customHeight="1" x14ac:dyDescent="0.25">
      <c r="A9" s="476" t="s">
        <v>131</v>
      </c>
      <c r="B9" s="477"/>
      <c r="C9" s="204"/>
      <c r="D9" s="108"/>
      <c r="E9" s="109"/>
      <c r="F9" s="145"/>
      <c r="G9" s="257"/>
      <c r="H9" s="258"/>
      <c r="I9" s="142"/>
      <c r="J9" s="109"/>
      <c r="K9" s="110"/>
      <c r="L9" s="143"/>
      <c r="M9" s="274"/>
      <c r="N9" s="275"/>
      <c r="O9" s="276"/>
      <c r="P9" s="141"/>
      <c r="Q9" s="465"/>
      <c r="R9" s="466"/>
    </row>
    <row r="10" spans="1:19" s="41" customFormat="1" ht="28.5" customHeight="1" thickBot="1" x14ac:dyDescent="0.25">
      <c r="A10" s="252" t="s">
        <v>37</v>
      </c>
      <c r="B10" s="475"/>
      <c r="C10" s="252" t="s">
        <v>38</v>
      </c>
      <c r="D10" s="253"/>
      <c r="E10" s="252" t="s">
        <v>132</v>
      </c>
      <c r="F10" s="253"/>
      <c r="G10" s="254" t="s">
        <v>39</v>
      </c>
      <c r="H10" s="255"/>
      <c r="I10" s="256"/>
      <c r="J10" s="254" t="s">
        <v>40</v>
      </c>
      <c r="K10" s="474"/>
      <c r="L10" s="144" t="s">
        <v>41</v>
      </c>
      <c r="M10" s="254" t="s">
        <v>63</v>
      </c>
      <c r="N10" s="255"/>
      <c r="O10" s="256"/>
      <c r="P10" s="146" t="s">
        <v>94</v>
      </c>
      <c r="Q10" s="467"/>
      <c r="R10" s="468"/>
    </row>
    <row r="11" spans="1:19" s="41" customFormat="1" ht="24.75" customHeight="1" thickBot="1" x14ac:dyDescent="0.25">
      <c r="A11" s="371" t="s">
        <v>47</v>
      </c>
      <c r="B11" s="372"/>
      <c r="C11" s="372"/>
      <c r="D11" s="372"/>
      <c r="E11" s="463"/>
      <c r="F11" s="463"/>
      <c r="G11" s="463"/>
      <c r="H11" s="463"/>
      <c r="I11" s="463"/>
      <c r="J11" s="463"/>
      <c r="K11" s="464"/>
      <c r="L11" s="130" t="s">
        <v>83</v>
      </c>
      <c r="M11" s="140"/>
      <c r="N11" s="463"/>
      <c r="O11" s="463"/>
      <c r="P11" s="463"/>
      <c r="Q11" s="469"/>
      <c r="R11" s="470"/>
    </row>
    <row r="12" spans="1:19" s="41" customFormat="1" ht="19.5" customHeight="1" x14ac:dyDescent="0.2">
      <c r="A12" s="91" t="s">
        <v>30</v>
      </c>
      <c r="B12" s="216" t="s">
        <v>183</v>
      </c>
      <c r="C12" s="217"/>
      <c r="D12" s="217"/>
      <c r="E12" s="217"/>
      <c r="F12" s="217"/>
      <c r="G12" s="217"/>
      <c r="H12" s="217"/>
      <c r="I12" s="217"/>
      <c r="J12" s="217"/>
      <c r="K12" s="304"/>
      <c r="L12" s="304"/>
      <c r="M12" s="462"/>
      <c r="N12" s="471" t="s">
        <v>31</v>
      </c>
      <c r="O12" s="472"/>
      <c r="P12" s="473"/>
      <c r="Q12" s="301"/>
      <c r="R12" s="302"/>
    </row>
    <row r="13" spans="1:19" s="41" customFormat="1" ht="19.5" customHeight="1" x14ac:dyDescent="0.2">
      <c r="A13" s="60"/>
      <c r="B13" s="230">
        <v>26853</v>
      </c>
      <c r="C13" s="231"/>
      <c r="D13" s="231"/>
      <c r="E13" s="232"/>
      <c r="F13" s="249" t="s">
        <v>61</v>
      </c>
      <c r="G13" s="250"/>
      <c r="H13" s="250"/>
      <c r="I13" s="250"/>
      <c r="J13" s="250"/>
      <c r="K13" s="250"/>
      <c r="L13" s="250"/>
      <c r="M13" s="251"/>
      <c r="N13" s="285">
        <v>6495</v>
      </c>
      <c r="O13" s="286"/>
      <c r="P13" s="287"/>
      <c r="Q13" s="407">
        <f>N13*A13</f>
        <v>0</v>
      </c>
      <c r="R13" s="408"/>
      <c r="S13" s="166"/>
    </row>
    <row r="14" spans="1:19" s="41" customFormat="1" ht="19.5" customHeight="1" x14ac:dyDescent="0.2">
      <c r="A14" s="60"/>
      <c r="B14" s="288">
        <v>34396</v>
      </c>
      <c r="C14" s="289"/>
      <c r="D14" s="289"/>
      <c r="E14" s="290"/>
      <c r="F14" s="249" t="s">
        <v>114</v>
      </c>
      <c r="G14" s="250"/>
      <c r="H14" s="250"/>
      <c r="I14" s="250"/>
      <c r="J14" s="250"/>
      <c r="K14" s="250"/>
      <c r="L14" s="250"/>
      <c r="M14" s="251"/>
      <c r="N14" s="280">
        <v>7900</v>
      </c>
      <c r="O14" s="281"/>
      <c r="P14" s="282"/>
      <c r="Q14" s="407">
        <f>N14*A14</f>
        <v>0</v>
      </c>
      <c r="R14" s="408"/>
      <c r="S14" s="166"/>
    </row>
    <row r="15" spans="1:19" s="41" customFormat="1" ht="19.5" customHeight="1" x14ac:dyDescent="0.2">
      <c r="A15" s="43"/>
      <c r="B15" s="288">
        <v>27836</v>
      </c>
      <c r="C15" s="289"/>
      <c r="D15" s="289"/>
      <c r="E15" s="290"/>
      <c r="F15" s="249" t="s">
        <v>128</v>
      </c>
      <c r="G15" s="250"/>
      <c r="H15" s="250"/>
      <c r="I15" s="250"/>
      <c r="J15" s="250"/>
      <c r="K15" s="250"/>
      <c r="L15" s="250"/>
      <c r="M15" s="171"/>
      <c r="N15" s="280">
        <v>5995</v>
      </c>
      <c r="O15" s="281"/>
      <c r="P15" s="282"/>
      <c r="Q15" s="407">
        <f t="shared" ref="Q15:Q19" si="0">N15*A15</f>
        <v>0</v>
      </c>
      <c r="R15" s="408"/>
      <c r="S15" s="166"/>
    </row>
    <row r="16" spans="1:19" s="41" customFormat="1" ht="19.5" customHeight="1" x14ac:dyDescent="0.2">
      <c r="A16" s="87"/>
      <c r="B16" s="288">
        <v>34497</v>
      </c>
      <c r="C16" s="289"/>
      <c r="D16" s="289"/>
      <c r="E16" s="290"/>
      <c r="F16" s="277" t="s">
        <v>120</v>
      </c>
      <c r="G16" s="278"/>
      <c r="H16" s="278"/>
      <c r="I16" s="278"/>
      <c r="J16" s="278"/>
      <c r="K16" s="278"/>
      <c r="L16" s="278"/>
      <c r="M16" s="279"/>
      <c r="N16" s="280">
        <v>1300</v>
      </c>
      <c r="O16" s="281"/>
      <c r="P16" s="282"/>
      <c r="Q16" s="407">
        <f t="shared" si="0"/>
        <v>0</v>
      </c>
      <c r="R16" s="408"/>
      <c r="S16" s="166"/>
    </row>
    <row r="17" spans="1:19" s="41" customFormat="1" ht="19.5" customHeight="1" x14ac:dyDescent="0.2">
      <c r="A17" s="87"/>
      <c r="B17" s="288" t="s">
        <v>121</v>
      </c>
      <c r="C17" s="289"/>
      <c r="D17" s="289"/>
      <c r="E17" s="290"/>
      <c r="F17" s="277" t="s">
        <v>122</v>
      </c>
      <c r="G17" s="278"/>
      <c r="H17" s="278"/>
      <c r="I17" s="278"/>
      <c r="J17" s="278"/>
      <c r="K17" s="278"/>
      <c r="L17" s="278"/>
      <c r="M17" s="279"/>
      <c r="N17" s="280">
        <v>1795</v>
      </c>
      <c r="O17" s="281"/>
      <c r="P17" s="282"/>
      <c r="Q17" s="407">
        <f t="shared" si="0"/>
        <v>0</v>
      </c>
      <c r="R17" s="408"/>
      <c r="S17" s="166"/>
    </row>
    <row r="18" spans="1:19" s="41" customFormat="1" ht="19.5" customHeight="1" x14ac:dyDescent="0.2">
      <c r="A18" s="52"/>
      <c r="B18" s="230" t="s">
        <v>123</v>
      </c>
      <c r="C18" s="231"/>
      <c r="D18" s="231"/>
      <c r="E18" s="232"/>
      <c r="F18" s="423" t="s">
        <v>124</v>
      </c>
      <c r="G18" s="424"/>
      <c r="H18" s="424"/>
      <c r="I18" s="424"/>
      <c r="J18" s="424"/>
      <c r="K18" s="424"/>
      <c r="L18" s="424"/>
      <c r="M18" s="425"/>
      <c r="N18" s="285">
        <v>1695</v>
      </c>
      <c r="O18" s="286"/>
      <c r="P18" s="287"/>
      <c r="Q18" s="407">
        <f t="shared" si="0"/>
        <v>0</v>
      </c>
      <c r="R18" s="408"/>
      <c r="S18" s="166"/>
    </row>
    <row r="19" spans="1:19" s="41" customFormat="1" ht="19.5" customHeight="1" x14ac:dyDescent="0.2">
      <c r="A19" s="52"/>
      <c r="B19" s="288">
        <v>34497</v>
      </c>
      <c r="C19" s="289"/>
      <c r="D19" s="289"/>
      <c r="E19" s="290"/>
      <c r="F19" s="277" t="s">
        <v>125</v>
      </c>
      <c r="G19" s="278"/>
      <c r="H19" s="278"/>
      <c r="I19" s="278"/>
      <c r="J19" s="278"/>
      <c r="K19" s="278"/>
      <c r="L19" s="278"/>
      <c r="M19" s="279"/>
      <c r="N19" s="285">
        <v>1300</v>
      </c>
      <c r="O19" s="286"/>
      <c r="P19" s="287"/>
      <c r="Q19" s="407">
        <f t="shared" si="0"/>
        <v>0</v>
      </c>
      <c r="R19" s="408"/>
      <c r="S19" s="166"/>
    </row>
    <row r="20" spans="1:19" s="41" customFormat="1" ht="19.5" customHeight="1" thickBot="1" x14ac:dyDescent="0.25">
      <c r="A20" s="478" t="s">
        <v>104</v>
      </c>
      <c r="B20" s="479"/>
      <c r="C20" s="479"/>
      <c r="D20" s="479"/>
      <c r="E20" s="479"/>
      <c r="F20" s="480"/>
      <c r="G20" s="428"/>
      <c r="H20" s="429"/>
      <c r="I20" s="429"/>
      <c r="J20" s="429"/>
      <c r="K20" s="429"/>
      <c r="L20" s="429"/>
      <c r="M20" s="429"/>
      <c r="N20" s="429"/>
      <c r="O20" s="429"/>
      <c r="P20" s="429"/>
      <c r="Q20" s="430"/>
      <c r="R20" s="203"/>
    </row>
    <row r="21" spans="1:19" s="41" customFormat="1" ht="52.9" customHeight="1" x14ac:dyDescent="0.2">
      <c r="A21" s="139" t="s">
        <v>30</v>
      </c>
      <c r="B21" s="216" t="s">
        <v>184</v>
      </c>
      <c r="C21" s="217"/>
      <c r="D21" s="217"/>
      <c r="E21" s="217"/>
      <c r="F21" s="217"/>
      <c r="G21" s="217"/>
      <c r="H21" s="217"/>
      <c r="I21" s="217"/>
      <c r="J21" s="217"/>
      <c r="K21" s="217"/>
      <c r="L21" s="217"/>
      <c r="M21" s="218"/>
      <c r="N21" s="246" t="s">
        <v>31</v>
      </c>
      <c r="O21" s="247"/>
      <c r="P21" s="248"/>
      <c r="Q21" s="236"/>
      <c r="R21" s="237"/>
    </row>
    <row r="22" spans="1:19" s="41" customFormat="1" ht="19.5" customHeight="1" x14ac:dyDescent="0.2">
      <c r="A22" s="52"/>
      <c r="B22" s="230"/>
      <c r="C22" s="231"/>
      <c r="D22" s="231"/>
      <c r="E22" s="232"/>
      <c r="F22" s="249" t="s">
        <v>182</v>
      </c>
      <c r="G22" s="250"/>
      <c r="H22" s="250"/>
      <c r="I22" s="250"/>
      <c r="J22" s="250"/>
      <c r="K22" s="250"/>
      <c r="L22" s="250"/>
      <c r="M22" s="251"/>
      <c r="N22" s="240">
        <v>7395</v>
      </c>
      <c r="O22" s="241"/>
      <c r="P22" s="242"/>
      <c r="Q22" s="238">
        <f>N22*A22</f>
        <v>0</v>
      </c>
      <c r="R22" s="239"/>
    </row>
    <row r="23" spans="1:19" s="41" customFormat="1" ht="19.5" customHeight="1" thickBot="1" x14ac:dyDescent="0.25">
      <c r="A23" s="52"/>
      <c r="B23" s="233"/>
      <c r="C23" s="234"/>
      <c r="D23" s="234"/>
      <c r="E23" s="235"/>
      <c r="F23" s="439" t="s">
        <v>185</v>
      </c>
      <c r="G23" s="440"/>
      <c r="H23" s="440"/>
      <c r="I23" s="440"/>
      <c r="J23" s="440"/>
      <c r="K23" s="440"/>
      <c r="L23" s="440"/>
      <c r="M23" s="441"/>
      <c r="N23" s="243">
        <v>410</v>
      </c>
      <c r="O23" s="244"/>
      <c r="P23" s="245"/>
      <c r="Q23" s="238">
        <f>N23*A23</f>
        <v>0</v>
      </c>
      <c r="R23" s="239"/>
    </row>
    <row r="24" spans="1:19" ht="19.5" customHeight="1" x14ac:dyDescent="0.2">
      <c r="A24" s="88" t="s">
        <v>30</v>
      </c>
      <c r="B24" s="431" t="s">
        <v>165</v>
      </c>
      <c r="C24" s="432"/>
      <c r="D24" s="432"/>
      <c r="E24" s="432"/>
      <c r="F24" s="432"/>
      <c r="G24" s="432"/>
      <c r="H24" s="432"/>
      <c r="I24" s="432"/>
      <c r="J24" s="432"/>
      <c r="K24" s="432"/>
      <c r="L24" s="432"/>
      <c r="M24" s="300"/>
      <c r="N24" s="246" t="s">
        <v>31</v>
      </c>
      <c r="O24" s="247"/>
      <c r="P24" s="300"/>
      <c r="Q24" s="301"/>
      <c r="R24" s="302"/>
    </row>
    <row r="25" spans="1:19" ht="19.5" customHeight="1" x14ac:dyDescent="0.2">
      <c r="A25" s="89"/>
      <c r="B25" s="327" t="s">
        <v>65</v>
      </c>
      <c r="C25" s="328"/>
      <c r="D25" s="328"/>
      <c r="E25" s="329"/>
      <c r="F25" s="433" t="s">
        <v>59</v>
      </c>
      <c r="G25" s="434"/>
      <c r="H25" s="434"/>
      <c r="I25" s="434"/>
      <c r="J25" s="434"/>
      <c r="K25" s="434"/>
      <c r="L25" s="434"/>
      <c r="M25" s="435"/>
      <c r="N25" s="436" t="s">
        <v>14</v>
      </c>
      <c r="O25" s="437"/>
      <c r="P25" s="438"/>
      <c r="Q25" s="426"/>
      <c r="R25" s="427"/>
    </row>
    <row r="26" spans="1:19" ht="19.5" customHeight="1" x14ac:dyDescent="0.2">
      <c r="A26" s="90"/>
      <c r="B26" s="327" t="s">
        <v>66</v>
      </c>
      <c r="C26" s="328"/>
      <c r="D26" s="328"/>
      <c r="E26" s="329"/>
      <c r="F26" s="433" t="s">
        <v>13</v>
      </c>
      <c r="G26" s="434"/>
      <c r="H26" s="434"/>
      <c r="I26" s="434"/>
      <c r="J26" s="434"/>
      <c r="K26" s="434"/>
      <c r="L26" s="434"/>
      <c r="M26" s="435"/>
      <c r="N26" s="420">
        <v>7450</v>
      </c>
      <c r="O26" s="421"/>
      <c r="P26" s="422"/>
      <c r="Q26" s="426">
        <f>N26*A26</f>
        <v>0</v>
      </c>
      <c r="R26" s="427"/>
    </row>
    <row r="27" spans="1:19" ht="19.5" customHeight="1" x14ac:dyDescent="0.2">
      <c r="A27" s="89"/>
      <c r="B27" s="327" t="s">
        <v>93</v>
      </c>
      <c r="C27" s="328"/>
      <c r="D27" s="328"/>
      <c r="E27" s="329"/>
      <c r="F27" s="433" t="s">
        <v>56</v>
      </c>
      <c r="G27" s="434"/>
      <c r="H27" s="434"/>
      <c r="I27" s="434"/>
      <c r="J27" s="434"/>
      <c r="K27" s="434"/>
      <c r="L27" s="434"/>
      <c r="M27" s="435"/>
      <c r="N27" s="420">
        <v>7450</v>
      </c>
      <c r="O27" s="421"/>
      <c r="P27" s="422"/>
      <c r="Q27" s="426">
        <f>N27*A27</f>
        <v>0</v>
      </c>
      <c r="R27" s="427"/>
    </row>
    <row r="28" spans="1:19" ht="19.5" customHeight="1" x14ac:dyDescent="0.2">
      <c r="A28" s="69"/>
      <c r="B28" s="230" t="s">
        <v>67</v>
      </c>
      <c r="C28" s="231"/>
      <c r="D28" s="231"/>
      <c r="E28" s="232"/>
      <c r="F28" s="249" t="s">
        <v>57</v>
      </c>
      <c r="G28" s="250"/>
      <c r="H28" s="250"/>
      <c r="I28" s="250"/>
      <c r="J28" s="250"/>
      <c r="K28" s="250"/>
      <c r="L28" s="250"/>
      <c r="M28" s="251"/>
      <c r="N28" s="283">
        <v>12450</v>
      </c>
      <c r="O28" s="284"/>
      <c r="P28" s="263"/>
      <c r="Q28" s="228">
        <f>N28*A28</f>
        <v>0</v>
      </c>
      <c r="R28" s="229"/>
    </row>
    <row r="29" spans="1:19" ht="19.5" customHeight="1" thickBot="1" x14ac:dyDescent="0.25">
      <c r="A29" s="86"/>
      <c r="B29" s="230" t="s">
        <v>68</v>
      </c>
      <c r="C29" s="231"/>
      <c r="D29" s="231"/>
      <c r="E29" s="232"/>
      <c r="F29" s="249" t="s">
        <v>58</v>
      </c>
      <c r="G29" s="250"/>
      <c r="H29" s="250"/>
      <c r="I29" s="250"/>
      <c r="J29" s="250"/>
      <c r="K29" s="250"/>
      <c r="L29" s="250"/>
      <c r="M29" s="251"/>
      <c r="N29" s="240">
        <v>22995</v>
      </c>
      <c r="O29" s="241"/>
      <c r="P29" s="263"/>
      <c r="Q29" s="228">
        <f>N29*A29</f>
        <v>0</v>
      </c>
      <c r="R29" s="229"/>
    </row>
    <row r="30" spans="1:19" ht="19.5" customHeight="1" x14ac:dyDescent="0.2">
      <c r="A30" s="88" t="s">
        <v>30</v>
      </c>
      <c r="B30" s="431" t="s">
        <v>161</v>
      </c>
      <c r="C30" s="432"/>
      <c r="D30" s="432"/>
      <c r="E30" s="432"/>
      <c r="F30" s="432"/>
      <c r="G30" s="432"/>
      <c r="H30" s="432"/>
      <c r="I30" s="432"/>
      <c r="J30" s="432"/>
      <c r="K30" s="432"/>
      <c r="L30" s="432"/>
      <c r="M30" s="300"/>
      <c r="N30" s="246" t="s">
        <v>31</v>
      </c>
      <c r="O30" s="247"/>
      <c r="P30" s="300"/>
      <c r="Q30" s="301"/>
      <c r="R30" s="302"/>
    </row>
    <row r="31" spans="1:19" ht="19.5" customHeight="1" x14ac:dyDescent="0.2">
      <c r="A31" s="89"/>
      <c r="B31" s="327" t="s">
        <v>93</v>
      </c>
      <c r="C31" s="328"/>
      <c r="D31" s="328"/>
      <c r="E31" s="329"/>
      <c r="F31" s="433" t="s">
        <v>162</v>
      </c>
      <c r="G31" s="434"/>
      <c r="H31" s="434"/>
      <c r="I31" s="434"/>
      <c r="J31" s="434"/>
      <c r="K31" s="434"/>
      <c r="L31" s="434"/>
      <c r="M31" s="435"/>
      <c r="N31" s="436" t="s">
        <v>14</v>
      </c>
      <c r="O31" s="437"/>
      <c r="P31" s="438"/>
      <c r="Q31" s="426"/>
      <c r="R31" s="427"/>
    </row>
    <row r="32" spans="1:19" ht="19.5" customHeight="1" x14ac:dyDescent="0.2">
      <c r="A32" s="69"/>
      <c r="B32" s="230" t="s">
        <v>67</v>
      </c>
      <c r="C32" s="231"/>
      <c r="D32" s="231"/>
      <c r="E32" s="232"/>
      <c r="F32" s="249" t="s">
        <v>57</v>
      </c>
      <c r="G32" s="250"/>
      <c r="H32" s="250"/>
      <c r="I32" s="250"/>
      <c r="J32" s="250"/>
      <c r="K32" s="250"/>
      <c r="L32" s="250"/>
      <c r="M32" s="251"/>
      <c r="N32" s="283">
        <v>6495</v>
      </c>
      <c r="O32" s="284"/>
      <c r="P32" s="263"/>
      <c r="Q32" s="228">
        <f>N32*A32</f>
        <v>0</v>
      </c>
      <c r="R32" s="229"/>
    </row>
    <row r="33" spans="1:18" ht="19.5" customHeight="1" x14ac:dyDescent="0.2">
      <c r="A33" s="69"/>
      <c r="B33" s="230" t="s">
        <v>68</v>
      </c>
      <c r="C33" s="231"/>
      <c r="D33" s="231"/>
      <c r="E33" s="232"/>
      <c r="F33" s="249" t="s">
        <v>58</v>
      </c>
      <c r="G33" s="250"/>
      <c r="H33" s="250"/>
      <c r="I33" s="250"/>
      <c r="J33" s="250"/>
      <c r="K33" s="250"/>
      <c r="L33" s="250"/>
      <c r="M33" s="251"/>
      <c r="N33" s="240">
        <v>17995</v>
      </c>
      <c r="O33" s="241"/>
      <c r="P33" s="263"/>
      <c r="Q33" s="228">
        <f>N33*A33</f>
        <v>0</v>
      </c>
      <c r="R33" s="229"/>
    </row>
    <row r="34" spans="1:18" ht="19.5" customHeight="1" x14ac:dyDescent="0.2">
      <c r="A34" s="69"/>
      <c r="B34" s="230" t="s">
        <v>163</v>
      </c>
      <c r="C34" s="231"/>
      <c r="D34" s="231"/>
      <c r="E34" s="232"/>
      <c r="F34" s="249" t="s">
        <v>164</v>
      </c>
      <c r="G34" s="250"/>
      <c r="H34" s="250"/>
      <c r="I34" s="250"/>
      <c r="J34" s="250"/>
      <c r="K34" s="250"/>
      <c r="L34" s="250"/>
      <c r="M34" s="251"/>
      <c r="N34" s="283">
        <v>50900</v>
      </c>
      <c r="O34" s="284"/>
      <c r="P34" s="263"/>
      <c r="Q34" s="228">
        <f>N34*A34</f>
        <v>0</v>
      </c>
      <c r="R34" s="229"/>
    </row>
    <row r="35" spans="1:18" s="39" customFormat="1" ht="19.5" customHeight="1" thickBot="1" x14ac:dyDescent="0.3">
      <c r="A35" s="291" t="s">
        <v>96</v>
      </c>
      <c r="B35" s="292"/>
      <c r="C35" s="292"/>
      <c r="D35" s="292"/>
      <c r="E35" s="292"/>
      <c r="F35" s="292"/>
      <c r="G35" s="292"/>
      <c r="H35" s="293"/>
      <c r="I35" s="154" t="s">
        <v>97</v>
      </c>
      <c r="J35" s="150" t="s">
        <v>98</v>
      </c>
      <c r="K35" s="151" t="s">
        <v>99</v>
      </c>
      <c r="L35" s="294"/>
      <c r="M35" s="295"/>
      <c r="N35" s="295"/>
      <c r="O35" s="295"/>
      <c r="P35" s="295"/>
      <c r="Q35" s="295"/>
      <c r="R35" s="296"/>
    </row>
    <row r="36" spans="1:18" ht="19.5" customHeight="1" x14ac:dyDescent="0.2">
      <c r="A36" s="91" t="s">
        <v>30</v>
      </c>
      <c r="B36" s="303" t="s">
        <v>55</v>
      </c>
      <c r="C36" s="304"/>
      <c r="D36" s="304"/>
      <c r="E36" s="304"/>
      <c r="F36" s="304"/>
      <c r="G36" s="304"/>
      <c r="H36" s="304"/>
      <c r="I36" s="217"/>
      <c r="J36" s="217"/>
      <c r="K36" s="217"/>
      <c r="L36" s="217"/>
      <c r="M36" s="218"/>
      <c r="N36" s="246" t="s">
        <v>31</v>
      </c>
      <c r="O36" s="247"/>
      <c r="P36" s="300"/>
      <c r="Q36" s="301"/>
      <c r="R36" s="302"/>
    </row>
    <row r="37" spans="1:18" ht="19.5" customHeight="1" x14ac:dyDescent="0.2">
      <c r="A37" s="43"/>
      <c r="B37" s="264">
        <v>34386</v>
      </c>
      <c r="C37" s="265"/>
      <c r="D37" s="265"/>
      <c r="E37" s="266"/>
      <c r="F37" s="267" t="s">
        <v>60</v>
      </c>
      <c r="G37" s="268"/>
      <c r="H37" s="269"/>
      <c r="I37" s="269"/>
      <c r="J37" s="269"/>
      <c r="K37" s="269"/>
      <c r="L37" s="269"/>
      <c r="M37" s="270"/>
      <c r="N37" s="297" t="s">
        <v>14</v>
      </c>
      <c r="O37" s="298"/>
      <c r="P37" s="299"/>
      <c r="Q37" s="228"/>
      <c r="R37" s="229"/>
    </row>
    <row r="38" spans="1:18" ht="19.5" customHeight="1" x14ac:dyDescent="0.2">
      <c r="A38" s="43"/>
      <c r="B38" s="264">
        <v>34383</v>
      </c>
      <c r="C38" s="265"/>
      <c r="D38" s="265"/>
      <c r="E38" s="266"/>
      <c r="F38" s="267" t="s">
        <v>48</v>
      </c>
      <c r="G38" s="268"/>
      <c r="H38" s="269"/>
      <c r="I38" s="269"/>
      <c r="J38" s="269"/>
      <c r="K38" s="269"/>
      <c r="L38" s="269"/>
      <c r="M38" s="270"/>
      <c r="N38" s="271">
        <v>795</v>
      </c>
      <c r="O38" s="272"/>
      <c r="P38" s="273"/>
      <c r="Q38" s="228">
        <f>SUM(A38*N38)</f>
        <v>0</v>
      </c>
      <c r="R38" s="229"/>
    </row>
    <row r="39" spans="1:18" ht="19.5" customHeight="1" x14ac:dyDescent="0.2">
      <c r="A39" s="43"/>
      <c r="B39" s="264">
        <v>34715</v>
      </c>
      <c r="C39" s="265"/>
      <c r="D39" s="265"/>
      <c r="E39" s="266"/>
      <c r="F39" s="267" t="s">
        <v>129</v>
      </c>
      <c r="G39" s="268"/>
      <c r="H39" s="269"/>
      <c r="I39" s="269"/>
      <c r="J39" s="269"/>
      <c r="K39" s="269"/>
      <c r="L39" s="269"/>
      <c r="M39" s="270"/>
      <c r="N39" s="271">
        <f>795+895</f>
        <v>1690</v>
      </c>
      <c r="O39" s="272"/>
      <c r="P39" s="273"/>
      <c r="Q39" s="228">
        <f>SUM(A39*N39)</f>
        <v>0</v>
      </c>
      <c r="R39" s="229"/>
    </row>
    <row r="40" spans="1:18" ht="19.5" customHeight="1" x14ac:dyDescent="0.2">
      <c r="A40" s="168"/>
      <c r="B40" s="230">
        <v>34384</v>
      </c>
      <c r="C40" s="231"/>
      <c r="D40" s="231"/>
      <c r="E40" s="232"/>
      <c r="F40" s="249" t="s">
        <v>54</v>
      </c>
      <c r="G40" s="250"/>
      <c r="H40" s="261"/>
      <c r="I40" s="261"/>
      <c r="J40" s="261"/>
      <c r="K40" s="261"/>
      <c r="L40" s="261"/>
      <c r="M40" s="262"/>
      <c r="N40" s="336">
        <v>995</v>
      </c>
      <c r="O40" s="337"/>
      <c r="P40" s="338"/>
      <c r="Q40" s="228">
        <f>N40*A40</f>
        <v>0</v>
      </c>
      <c r="R40" s="229"/>
    </row>
    <row r="41" spans="1:18" ht="19.5" customHeight="1" x14ac:dyDescent="0.2">
      <c r="A41" s="168"/>
      <c r="B41" s="230">
        <v>34387</v>
      </c>
      <c r="C41" s="231"/>
      <c r="D41" s="231"/>
      <c r="E41" s="232"/>
      <c r="F41" s="249" t="s">
        <v>115</v>
      </c>
      <c r="G41" s="250"/>
      <c r="H41" s="261"/>
      <c r="I41" s="261"/>
      <c r="J41" s="261"/>
      <c r="K41" s="261"/>
      <c r="L41" s="261"/>
      <c r="M41" s="262"/>
      <c r="N41" s="336">
        <v>1790</v>
      </c>
      <c r="O41" s="337"/>
      <c r="P41" s="338"/>
      <c r="Q41" s="228">
        <f>N41*A41</f>
        <v>0</v>
      </c>
      <c r="R41" s="229"/>
    </row>
    <row r="42" spans="1:18" ht="19.5" customHeight="1" thickBot="1" x14ac:dyDescent="0.25">
      <c r="A42" s="168"/>
      <c r="B42" s="230">
        <v>34718</v>
      </c>
      <c r="C42" s="231"/>
      <c r="D42" s="231"/>
      <c r="E42" s="232"/>
      <c r="F42" s="249" t="s">
        <v>141</v>
      </c>
      <c r="G42" s="250"/>
      <c r="H42" s="261"/>
      <c r="I42" s="261"/>
      <c r="J42" s="261"/>
      <c r="K42" s="261"/>
      <c r="L42" s="261"/>
      <c r="M42" s="262"/>
      <c r="N42" s="336">
        <v>1995</v>
      </c>
      <c r="O42" s="337"/>
      <c r="P42" s="338"/>
      <c r="Q42" s="228">
        <f>N42*A42</f>
        <v>0</v>
      </c>
      <c r="R42" s="229"/>
    </row>
    <row r="43" spans="1:18" ht="19.5" customHeight="1" x14ac:dyDescent="0.2">
      <c r="A43" s="88" t="s">
        <v>30</v>
      </c>
      <c r="B43" s="216" t="s">
        <v>90</v>
      </c>
      <c r="C43" s="217"/>
      <c r="D43" s="217"/>
      <c r="E43" s="217"/>
      <c r="F43" s="217"/>
      <c r="G43" s="217"/>
      <c r="H43" s="217"/>
      <c r="I43" s="217"/>
      <c r="J43" s="217"/>
      <c r="K43" s="217"/>
      <c r="L43" s="217"/>
      <c r="M43" s="218"/>
      <c r="N43" s="246" t="s">
        <v>31</v>
      </c>
      <c r="O43" s="247"/>
      <c r="P43" s="300"/>
      <c r="Q43" s="301"/>
      <c r="R43" s="302"/>
    </row>
    <row r="44" spans="1:18" ht="19.5" customHeight="1" x14ac:dyDescent="0.2">
      <c r="A44" s="43"/>
      <c r="B44" s="264" t="s">
        <v>142</v>
      </c>
      <c r="C44" s="265"/>
      <c r="D44" s="265"/>
      <c r="E44" s="266"/>
      <c r="F44" s="267" t="s">
        <v>146</v>
      </c>
      <c r="G44" s="268"/>
      <c r="H44" s="269"/>
      <c r="I44" s="269"/>
      <c r="J44" s="269"/>
      <c r="K44" s="269"/>
      <c r="L44" s="269"/>
      <c r="M44" s="270"/>
      <c r="N44" s="297" t="s">
        <v>14</v>
      </c>
      <c r="O44" s="298"/>
      <c r="P44" s="299"/>
      <c r="Q44" s="228"/>
      <c r="R44" s="229"/>
    </row>
    <row r="45" spans="1:18" ht="19.5" customHeight="1" x14ac:dyDescent="0.2">
      <c r="A45" s="43"/>
      <c r="B45" s="230" t="s">
        <v>91</v>
      </c>
      <c r="C45" s="231"/>
      <c r="D45" s="231"/>
      <c r="E45" s="232"/>
      <c r="F45" s="267" t="s">
        <v>143</v>
      </c>
      <c r="G45" s="268"/>
      <c r="H45" s="269"/>
      <c r="I45" s="269"/>
      <c r="J45" s="269"/>
      <c r="K45" s="269"/>
      <c r="L45" s="269"/>
      <c r="M45" s="270"/>
      <c r="N45" s="297" t="s">
        <v>14</v>
      </c>
      <c r="O45" s="298"/>
      <c r="P45" s="299"/>
      <c r="Q45" s="137"/>
      <c r="R45" s="138"/>
    </row>
    <row r="46" spans="1:18" ht="19.5" customHeight="1" x14ac:dyDescent="0.2">
      <c r="A46" s="43"/>
      <c r="B46" s="230">
        <v>34296</v>
      </c>
      <c r="C46" s="231"/>
      <c r="D46" s="231"/>
      <c r="E46" s="232"/>
      <c r="F46" s="267" t="s">
        <v>127</v>
      </c>
      <c r="G46" s="268"/>
      <c r="H46" s="269"/>
      <c r="I46" s="269"/>
      <c r="J46" s="269"/>
      <c r="K46" s="269"/>
      <c r="L46" s="269"/>
      <c r="M46" s="270"/>
      <c r="N46" s="271">
        <v>595</v>
      </c>
      <c r="O46" s="272"/>
      <c r="P46" s="273"/>
      <c r="Q46" s="228">
        <f>SUM(A46*N46)</f>
        <v>0</v>
      </c>
      <c r="R46" s="229"/>
    </row>
    <row r="47" spans="1:18" ht="19.5" customHeight="1" x14ac:dyDescent="0.2">
      <c r="A47" s="43"/>
      <c r="B47" s="230">
        <v>28207</v>
      </c>
      <c r="C47" s="231"/>
      <c r="D47" s="231"/>
      <c r="E47" s="232"/>
      <c r="F47" s="267" t="s">
        <v>144</v>
      </c>
      <c r="G47" s="268"/>
      <c r="H47" s="269"/>
      <c r="I47" s="269"/>
      <c r="J47" s="269"/>
      <c r="K47" s="269"/>
      <c r="L47" s="269"/>
      <c r="M47" s="270"/>
      <c r="N47" s="271">
        <v>1495</v>
      </c>
      <c r="O47" s="272"/>
      <c r="P47" s="273"/>
      <c r="Q47" s="228">
        <f>SUM(A47*N47)</f>
        <v>0</v>
      </c>
      <c r="R47" s="229"/>
    </row>
    <row r="48" spans="1:18" ht="19.5" customHeight="1" thickBot="1" x14ac:dyDescent="0.25">
      <c r="A48" s="43"/>
      <c r="B48" s="230">
        <v>28206</v>
      </c>
      <c r="C48" s="231"/>
      <c r="D48" s="231"/>
      <c r="E48" s="232"/>
      <c r="F48" s="267" t="s">
        <v>145</v>
      </c>
      <c r="G48" s="268"/>
      <c r="H48" s="269"/>
      <c r="I48" s="269"/>
      <c r="J48" s="269"/>
      <c r="K48" s="269"/>
      <c r="L48" s="269"/>
      <c r="M48" s="270"/>
      <c r="N48" s="271">
        <v>1495</v>
      </c>
      <c r="O48" s="272"/>
      <c r="P48" s="273"/>
      <c r="Q48" s="228">
        <f>SUM(A48*N48)</f>
        <v>0</v>
      </c>
      <c r="R48" s="229"/>
    </row>
    <row r="49" spans="1:26" ht="22.9" customHeight="1" x14ac:dyDescent="0.2">
      <c r="A49" s="139" t="s">
        <v>30</v>
      </c>
      <c r="B49" s="216" t="s">
        <v>135</v>
      </c>
      <c r="C49" s="217"/>
      <c r="D49" s="217"/>
      <c r="E49" s="217"/>
      <c r="F49" s="217"/>
      <c r="G49" s="217"/>
      <c r="H49" s="217"/>
      <c r="I49" s="217"/>
      <c r="J49" s="217"/>
      <c r="K49" s="217"/>
      <c r="L49" s="217"/>
      <c r="M49" s="218"/>
      <c r="N49" s="246" t="s">
        <v>31</v>
      </c>
      <c r="O49" s="247"/>
      <c r="P49" s="300"/>
      <c r="Q49" s="301"/>
      <c r="R49" s="302"/>
    </row>
    <row r="50" spans="1:26" ht="19.5" customHeight="1" x14ac:dyDescent="0.2">
      <c r="A50" s="52"/>
      <c r="B50" s="230">
        <v>34403</v>
      </c>
      <c r="C50" s="259"/>
      <c r="D50" s="259"/>
      <c r="E50" s="260"/>
      <c r="F50" s="249" t="s">
        <v>133</v>
      </c>
      <c r="G50" s="250"/>
      <c r="H50" s="261"/>
      <c r="I50" s="261"/>
      <c r="J50" s="261"/>
      <c r="K50" s="261"/>
      <c r="L50" s="261"/>
      <c r="M50" s="262"/>
      <c r="N50" s="297" t="s">
        <v>14</v>
      </c>
      <c r="O50" s="298"/>
      <c r="P50" s="299"/>
      <c r="Q50" s="228"/>
      <c r="R50" s="229"/>
    </row>
    <row r="51" spans="1:26" ht="19.5" customHeight="1" thickBot="1" x14ac:dyDescent="0.25">
      <c r="A51" s="52"/>
      <c r="B51" s="230">
        <v>34293</v>
      </c>
      <c r="C51" s="259"/>
      <c r="D51" s="259"/>
      <c r="E51" s="260"/>
      <c r="F51" s="249" t="s">
        <v>134</v>
      </c>
      <c r="G51" s="250"/>
      <c r="H51" s="261"/>
      <c r="I51" s="261"/>
      <c r="J51" s="261"/>
      <c r="K51" s="261"/>
      <c r="L51" s="261"/>
      <c r="M51" s="262"/>
      <c r="N51" s="240">
        <v>1300</v>
      </c>
      <c r="O51" s="241"/>
      <c r="P51" s="263"/>
      <c r="Q51" s="228">
        <f>N51*A51</f>
        <v>0</v>
      </c>
      <c r="R51" s="229"/>
    </row>
    <row r="52" spans="1:26" ht="19.5" customHeight="1" x14ac:dyDescent="0.2">
      <c r="A52" s="88" t="s">
        <v>30</v>
      </c>
      <c r="B52" s="216" t="s">
        <v>53</v>
      </c>
      <c r="C52" s="217"/>
      <c r="D52" s="217"/>
      <c r="E52" s="217"/>
      <c r="F52" s="217"/>
      <c r="G52" s="217"/>
      <c r="H52" s="217"/>
      <c r="I52" s="217"/>
      <c r="J52" s="217"/>
      <c r="K52" s="217"/>
      <c r="L52" s="217"/>
      <c r="M52" s="218"/>
      <c r="N52" s="246" t="s">
        <v>31</v>
      </c>
      <c r="O52" s="247"/>
      <c r="P52" s="300"/>
      <c r="Q52" s="301"/>
      <c r="R52" s="302"/>
    </row>
    <row r="53" spans="1:26" ht="19.899999999999999" customHeight="1" x14ac:dyDescent="0.2">
      <c r="A53" s="153"/>
      <c r="B53" s="316" t="s">
        <v>103</v>
      </c>
      <c r="C53" s="316"/>
      <c r="D53" s="316"/>
      <c r="E53" s="317"/>
      <c r="F53" s="305" t="s">
        <v>126</v>
      </c>
      <c r="G53" s="306"/>
      <c r="H53" s="306"/>
      <c r="I53" s="306"/>
      <c r="J53" s="306"/>
      <c r="K53" s="306"/>
      <c r="L53" s="306"/>
      <c r="M53" s="307"/>
      <c r="N53" s="225">
        <v>130</v>
      </c>
      <c r="O53" s="226"/>
      <c r="P53" s="227"/>
      <c r="Q53" s="219">
        <f t="shared" ref="Q53:Q59" si="1">N53*A53</f>
        <v>0</v>
      </c>
      <c r="R53" s="220"/>
    </row>
    <row r="54" spans="1:26" ht="19.899999999999999" customHeight="1" x14ac:dyDescent="0.2">
      <c r="A54" s="119"/>
      <c r="B54" s="327" t="s">
        <v>64</v>
      </c>
      <c r="C54" s="328"/>
      <c r="D54" s="328"/>
      <c r="E54" s="329"/>
      <c r="F54" s="327" t="s">
        <v>18</v>
      </c>
      <c r="G54" s="328"/>
      <c r="H54" s="328"/>
      <c r="I54" s="328"/>
      <c r="J54" s="328"/>
      <c r="K54" s="328"/>
      <c r="L54" s="328"/>
      <c r="M54" s="329"/>
      <c r="N54" s="330">
        <v>705</v>
      </c>
      <c r="O54" s="331"/>
      <c r="P54" s="332"/>
      <c r="Q54" s="219">
        <f t="shared" si="1"/>
        <v>0</v>
      </c>
      <c r="R54" s="220"/>
    </row>
    <row r="55" spans="1:26" ht="19.899999999999999" customHeight="1" x14ac:dyDescent="0.2">
      <c r="A55" s="119"/>
      <c r="B55" s="327" t="s">
        <v>70</v>
      </c>
      <c r="C55" s="328"/>
      <c r="D55" s="328"/>
      <c r="E55" s="329"/>
      <c r="F55" s="327" t="s">
        <v>71</v>
      </c>
      <c r="G55" s="328"/>
      <c r="H55" s="328"/>
      <c r="I55" s="328"/>
      <c r="J55" s="328"/>
      <c r="K55" s="328"/>
      <c r="L55" s="328"/>
      <c r="M55" s="329"/>
      <c r="N55" s="330">
        <v>155</v>
      </c>
      <c r="O55" s="331"/>
      <c r="P55" s="332"/>
      <c r="Q55" s="219">
        <f t="shared" si="1"/>
        <v>0</v>
      </c>
      <c r="R55" s="220"/>
    </row>
    <row r="56" spans="1:26" ht="42" customHeight="1" x14ac:dyDescent="0.2">
      <c r="A56" s="52"/>
      <c r="B56" s="221" t="s">
        <v>180</v>
      </c>
      <c r="C56" s="222"/>
      <c r="D56" s="222"/>
      <c r="E56" s="223"/>
      <c r="F56" s="221" t="s">
        <v>181</v>
      </c>
      <c r="G56" s="224"/>
      <c r="H56" s="222"/>
      <c r="I56" s="222"/>
      <c r="J56" s="222"/>
      <c r="K56" s="222"/>
      <c r="L56" s="222"/>
      <c r="M56" s="223"/>
      <c r="N56" s="225">
        <v>95</v>
      </c>
      <c r="O56" s="226"/>
      <c r="P56" s="227"/>
      <c r="Q56" s="228">
        <f t="shared" si="1"/>
        <v>0</v>
      </c>
      <c r="R56" s="229"/>
    </row>
    <row r="57" spans="1:26" ht="19.5" customHeight="1" x14ac:dyDescent="0.2">
      <c r="A57" s="52"/>
      <c r="B57" s="221"/>
      <c r="C57" s="222"/>
      <c r="D57" s="222"/>
      <c r="E57" s="223"/>
      <c r="F57" s="309"/>
      <c r="G57" s="310"/>
      <c r="H57" s="311"/>
      <c r="I57" s="311"/>
      <c r="J57" s="311"/>
      <c r="K57" s="311"/>
      <c r="L57" s="311"/>
      <c r="M57" s="312"/>
      <c r="N57" s="459"/>
      <c r="O57" s="460"/>
      <c r="P57" s="461"/>
      <c r="Q57" s="228">
        <f t="shared" si="1"/>
        <v>0</v>
      </c>
      <c r="R57" s="229"/>
    </row>
    <row r="58" spans="1:26" ht="4.5" hidden="1" customHeight="1" x14ac:dyDescent="0.2">
      <c r="A58" s="52"/>
      <c r="B58" s="221"/>
      <c r="C58" s="222"/>
      <c r="D58" s="222"/>
      <c r="E58" s="223"/>
      <c r="F58" s="309"/>
      <c r="G58" s="310"/>
      <c r="H58" s="311"/>
      <c r="I58" s="311"/>
      <c r="J58" s="311"/>
      <c r="K58" s="311"/>
      <c r="L58" s="311"/>
      <c r="M58" s="312"/>
      <c r="N58" s="333"/>
      <c r="O58" s="334"/>
      <c r="P58" s="335"/>
      <c r="Q58" s="228">
        <f t="shared" si="1"/>
        <v>0</v>
      </c>
      <c r="R58" s="229"/>
    </row>
    <row r="59" spans="1:26" ht="19.5" customHeight="1" thickBot="1" x14ac:dyDescent="0.25">
      <c r="A59" s="44"/>
      <c r="B59" s="313"/>
      <c r="C59" s="314"/>
      <c r="D59" s="314"/>
      <c r="E59" s="315"/>
      <c r="F59" s="323"/>
      <c r="G59" s="324"/>
      <c r="H59" s="325"/>
      <c r="I59" s="325"/>
      <c r="J59" s="325"/>
      <c r="K59" s="325"/>
      <c r="L59" s="325"/>
      <c r="M59" s="326"/>
      <c r="N59" s="318"/>
      <c r="O59" s="319"/>
      <c r="P59" s="320"/>
      <c r="Q59" s="321">
        <f t="shared" si="1"/>
        <v>0</v>
      </c>
      <c r="R59" s="322"/>
      <c r="V59" s="308"/>
      <c r="W59" s="308"/>
      <c r="X59" s="308"/>
      <c r="Y59" s="308"/>
      <c r="Z59" s="308"/>
    </row>
    <row r="60" spans="1:26" ht="12.6" customHeight="1" thickBot="1" x14ac:dyDescent="0.25">
      <c r="A60" s="376" t="s">
        <v>36</v>
      </c>
      <c r="B60" s="377"/>
      <c r="C60" s="377"/>
      <c r="D60" s="377"/>
      <c r="E60" s="377"/>
      <c r="F60" s="377"/>
      <c r="G60" s="377"/>
      <c r="H60" s="377"/>
      <c r="I60" s="377"/>
      <c r="J60" s="377"/>
      <c r="K60" s="377"/>
      <c r="L60" s="45"/>
      <c r="M60" s="45"/>
      <c r="N60" s="46"/>
      <c r="O60" s="46"/>
      <c r="P60" s="47"/>
      <c r="Q60" s="48"/>
      <c r="R60" s="49"/>
      <c r="V60" s="349"/>
      <c r="W60" s="349"/>
      <c r="X60" s="50"/>
      <c r="Y60" s="349"/>
      <c r="Z60" s="349"/>
    </row>
    <row r="61" spans="1:26" ht="29.65" customHeight="1" thickBot="1" x14ac:dyDescent="0.3">
      <c r="A61" s="452" t="s">
        <v>105</v>
      </c>
      <c r="B61" s="453"/>
      <c r="C61" s="454"/>
      <c r="D61" s="158"/>
      <c r="E61" s="455" t="s">
        <v>106</v>
      </c>
      <c r="F61" s="456"/>
      <c r="G61" s="457"/>
      <c r="H61" s="458"/>
      <c r="I61" s="446" t="s">
        <v>116</v>
      </c>
      <c r="J61" s="447"/>
      <c r="K61" s="447"/>
      <c r="L61" s="448"/>
      <c r="M61" s="354" t="s">
        <v>7</v>
      </c>
      <c r="N61" s="354"/>
      <c r="O61" s="354"/>
      <c r="P61" s="354"/>
      <c r="Q61" s="355">
        <f>Q9+SUM(Q13:R59)</f>
        <v>0</v>
      </c>
      <c r="R61" s="356"/>
      <c r="V61" s="350"/>
      <c r="W61" s="350"/>
      <c r="X61" s="51"/>
      <c r="Y61" s="351"/>
      <c r="Z61" s="351"/>
    </row>
    <row r="62" spans="1:26" ht="21.6" customHeight="1" thickBot="1" x14ac:dyDescent="0.3">
      <c r="A62" s="340" t="s">
        <v>107</v>
      </c>
      <c r="B62" s="360" t="s">
        <v>100</v>
      </c>
      <c r="C62" s="362"/>
      <c r="D62" s="159"/>
      <c r="E62" s="364" t="s">
        <v>108</v>
      </c>
      <c r="F62" s="366"/>
      <c r="G62" s="366" t="s">
        <v>109</v>
      </c>
      <c r="H62" s="368"/>
      <c r="I62" s="169" t="s">
        <v>117</v>
      </c>
      <c r="J62" s="173"/>
      <c r="K62" s="170" t="s">
        <v>118</v>
      </c>
      <c r="L62" s="174"/>
      <c r="M62" s="357" t="s">
        <v>12</v>
      </c>
      <c r="N62" s="357"/>
      <c r="O62" s="357"/>
      <c r="P62" s="357"/>
      <c r="Q62" s="358">
        <f>Options!O35</f>
        <v>0</v>
      </c>
      <c r="R62" s="359"/>
      <c r="V62" s="350"/>
      <c r="W62" s="350"/>
      <c r="X62" s="51"/>
      <c r="Y62" s="351"/>
      <c r="Z62" s="351"/>
    </row>
    <row r="63" spans="1:26" ht="18" customHeight="1" x14ac:dyDescent="0.25">
      <c r="A63" s="341"/>
      <c r="B63" s="361"/>
      <c r="C63" s="363"/>
      <c r="D63" s="159"/>
      <c r="E63" s="365"/>
      <c r="F63" s="367"/>
      <c r="G63" s="367"/>
      <c r="H63" s="369"/>
      <c r="I63" s="201"/>
      <c r="J63" s="202"/>
      <c r="K63" s="201"/>
      <c r="L63" s="79"/>
      <c r="M63" s="357" t="s">
        <v>179</v>
      </c>
      <c r="N63" s="357"/>
      <c r="O63" s="357"/>
      <c r="P63" s="357"/>
      <c r="Q63" s="358">
        <f>Q62+Q61</f>
        <v>0</v>
      </c>
      <c r="R63" s="359"/>
      <c r="V63" s="189"/>
      <c r="W63" s="189"/>
      <c r="X63" s="51"/>
      <c r="Y63" s="167"/>
      <c r="Z63" s="167"/>
    </row>
    <row r="64" spans="1:26" ht="19.5" customHeight="1" x14ac:dyDescent="0.25">
      <c r="A64" s="341"/>
      <c r="B64" s="161" t="s">
        <v>84</v>
      </c>
      <c r="C64" s="160"/>
      <c r="D64" s="159"/>
      <c r="E64" s="343" t="s">
        <v>110</v>
      </c>
      <c r="F64" s="344"/>
      <c r="G64" s="345"/>
      <c r="H64" s="449"/>
      <c r="I64" s="70"/>
      <c r="J64" s="70"/>
      <c r="K64" s="70"/>
      <c r="M64" s="111" t="s">
        <v>33</v>
      </c>
      <c r="N64" s="112"/>
      <c r="O64" s="112"/>
      <c r="P64" s="113"/>
      <c r="Q64" s="352">
        <f>SUM(Q61+Q62)*P64</f>
        <v>0</v>
      </c>
      <c r="R64" s="353"/>
      <c r="V64" s="350"/>
      <c r="W64" s="350"/>
      <c r="X64" s="51"/>
      <c r="Y64" s="351"/>
      <c r="Z64" s="351"/>
    </row>
    <row r="65" spans="1:23" ht="20.65" customHeight="1" thickBot="1" x14ac:dyDescent="0.3">
      <c r="A65" s="341"/>
      <c r="B65" s="161" t="s">
        <v>85</v>
      </c>
      <c r="C65" s="160"/>
      <c r="D65" s="162"/>
      <c r="E65" s="346"/>
      <c r="F65" s="347"/>
      <c r="G65" s="348"/>
      <c r="H65" s="450"/>
      <c r="I65" s="71"/>
      <c r="J65" s="71"/>
      <c r="K65" s="71"/>
      <c r="M65" s="111" t="s">
        <v>33</v>
      </c>
      <c r="N65" s="112"/>
      <c r="O65" s="112"/>
      <c r="P65" s="113"/>
      <c r="Q65" s="352">
        <f>SUM(Q61+Q62-Q64)*P65</f>
        <v>0</v>
      </c>
      <c r="R65" s="353"/>
    </row>
    <row r="66" spans="1:23" s="41" customFormat="1" ht="32.450000000000003" customHeight="1" thickBot="1" x14ac:dyDescent="0.3">
      <c r="A66" s="342"/>
      <c r="B66" s="163" t="s">
        <v>99</v>
      </c>
      <c r="C66" s="164"/>
      <c r="D66" s="162"/>
      <c r="E66" s="451" t="s">
        <v>111</v>
      </c>
      <c r="F66" s="451"/>
      <c r="G66" s="451"/>
      <c r="H66" s="451"/>
      <c r="I66" s="451"/>
      <c r="J66" s="451"/>
      <c r="K66" s="451"/>
      <c r="L66" s="38"/>
      <c r="M66" s="111" t="s">
        <v>95</v>
      </c>
      <c r="N66" s="112"/>
      <c r="O66" s="112"/>
      <c r="P66" s="113"/>
      <c r="Q66" s="352">
        <f>SUM(Q61+Q62-Q64-Q65)*P66</f>
        <v>0</v>
      </c>
      <c r="R66" s="353"/>
    </row>
    <row r="67" spans="1:23" s="41" customFormat="1" ht="3" customHeight="1" thickBot="1" x14ac:dyDescent="0.3">
      <c r="A67" s="197"/>
      <c r="B67" s="198"/>
      <c r="C67" s="38"/>
      <c r="D67" s="162"/>
      <c r="E67" s="165"/>
      <c r="F67" s="165"/>
      <c r="G67" s="165"/>
      <c r="H67" s="165"/>
      <c r="I67" s="165"/>
      <c r="J67" s="165"/>
      <c r="K67" s="167"/>
      <c r="L67" s="38"/>
      <c r="M67" s="62"/>
      <c r="N67" s="63"/>
      <c r="O67" s="63"/>
      <c r="P67" s="63"/>
      <c r="Q67" s="199"/>
      <c r="R67" s="200"/>
    </row>
    <row r="68" spans="1:23" ht="27" customHeight="1" thickBot="1" x14ac:dyDescent="0.3">
      <c r="A68" s="442" t="s">
        <v>34</v>
      </c>
      <c r="B68" s="443"/>
      <c r="C68" s="444" t="s">
        <v>86</v>
      </c>
      <c r="D68" s="444"/>
      <c r="E68" s="444"/>
      <c r="F68" s="444"/>
      <c r="G68" s="444"/>
      <c r="H68" s="444"/>
      <c r="I68" s="444"/>
      <c r="J68" s="444"/>
      <c r="K68" s="445"/>
      <c r="L68" s="136"/>
      <c r="M68" s="388" t="s">
        <v>17</v>
      </c>
      <c r="N68" s="388"/>
      <c r="O68" s="388"/>
      <c r="P68" s="388"/>
      <c r="Q68" s="389"/>
      <c r="R68" s="390"/>
    </row>
    <row r="69" spans="1:23" ht="20.25" customHeight="1" thickBot="1" x14ac:dyDescent="0.3">
      <c r="A69" s="391"/>
      <c r="B69" s="392"/>
      <c r="C69" s="392"/>
      <c r="D69" s="392"/>
      <c r="E69" s="392"/>
      <c r="F69" s="392"/>
      <c r="G69" s="392"/>
      <c r="H69" s="392"/>
      <c r="I69" s="392"/>
      <c r="J69" s="392"/>
      <c r="K69" s="393"/>
      <c r="L69" s="65"/>
      <c r="M69" s="339" t="s">
        <v>130</v>
      </c>
      <c r="N69" s="339"/>
      <c r="O69" s="339"/>
      <c r="P69" s="339"/>
      <c r="Q69" s="400"/>
      <c r="R69" s="401"/>
    </row>
    <row r="70" spans="1:23" ht="17.25" customHeight="1" thickBot="1" x14ac:dyDescent="0.3">
      <c r="A70" s="394"/>
      <c r="B70" s="395"/>
      <c r="C70" s="395"/>
      <c r="D70" s="395"/>
      <c r="E70" s="395"/>
      <c r="F70" s="395"/>
      <c r="G70" s="395"/>
      <c r="H70" s="395"/>
      <c r="I70" s="395"/>
      <c r="J70" s="395"/>
      <c r="K70" s="396"/>
      <c r="L70" s="66"/>
      <c r="M70" s="378" t="s">
        <v>8</v>
      </c>
      <c r="N70" s="379"/>
      <c r="O70" s="379"/>
      <c r="P70" s="379"/>
      <c r="Q70" s="380">
        <f>SUM(Q61+Q62-Q64-Q65-Q66-Q68+Q69)</f>
        <v>0</v>
      </c>
      <c r="R70" s="381"/>
    </row>
    <row r="71" spans="1:23" ht="33" customHeight="1" thickBot="1" x14ac:dyDescent="0.25">
      <c r="A71" s="397"/>
      <c r="B71" s="398"/>
      <c r="C71" s="398"/>
      <c r="D71" s="398"/>
      <c r="E71" s="398"/>
      <c r="F71" s="398"/>
      <c r="G71" s="398"/>
      <c r="H71" s="398"/>
      <c r="I71" s="398"/>
      <c r="J71" s="398"/>
      <c r="K71" s="399"/>
      <c r="L71" s="66"/>
      <c r="R71" s="67"/>
    </row>
    <row r="72" spans="1:23" ht="6" customHeight="1" x14ac:dyDescent="0.2">
      <c r="A72" s="61"/>
      <c r="B72" s="68"/>
      <c r="C72" s="68"/>
      <c r="D72" s="68"/>
      <c r="E72" s="68"/>
      <c r="F72" s="68"/>
      <c r="G72" s="68"/>
      <c r="H72" s="68"/>
      <c r="I72" s="68"/>
      <c r="J72" s="68"/>
      <c r="K72" s="68"/>
      <c r="L72" s="66"/>
      <c r="R72" s="67"/>
      <c r="S72" s="53"/>
      <c r="T72" s="53"/>
      <c r="U72" s="53"/>
      <c r="V72" s="53"/>
      <c r="W72" s="53"/>
    </row>
    <row r="73" spans="1:23" ht="20.25" customHeight="1" x14ac:dyDescent="0.2">
      <c r="A73" s="382" t="s">
        <v>35</v>
      </c>
      <c r="B73" s="383"/>
      <c r="C73" s="383"/>
      <c r="D73" s="383"/>
      <c r="E73" s="383"/>
      <c r="F73" s="383"/>
      <c r="G73" s="383"/>
      <c r="H73" s="383"/>
      <c r="I73" s="383"/>
      <c r="J73" s="383"/>
      <c r="K73" s="383"/>
      <c r="L73" s="383"/>
      <c r="M73" s="383"/>
      <c r="N73" s="383"/>
      <c r="O73" s="383"/>
      <c r="P73" s="383"/>
      <c r="Q73" s="383"/>
      <c r="R73" s="384"/>
      <c r="S73" s="54"/>
      <c r="T73" s="54"/>
      <c r="U73" s="54"/>
      <c r="V73" s="54"/>
      <c r="W73" s="54"/>
    </row>
    <row r="74" spans="1:23" ht="19.5" customHeight="1" x14ac:dyDescent="0.2">
      <c r="A74" s="385" t="s">
        <v>177</v>
      </c>
      <c r="B74" s="386"/>
      <c r="C74" s="386"/>
      <c r="D74" s="386"/>
      <c r="E74" s="386"/>
      <c r="F74" s="386"/>
      <c r="G74" s="386"/>
      <c r="H74" s="386"/>
      <c r="I74" s="386"/>
      <c r="J74" s="386"/>
      <c r="K74" s="386"/>
      <c r="L74" s="386"/>
      <c r="M74" s="386"/>
      <c r="N74" s="386"/>
      <c r="O74" s="386"/>
      <c r="P74" s="386"/>
      <c r="Q74" s="386"/>
      <c r="R74" s="387"/>
    </row>
    <row r="75" spans="1:23" ht="15" customHeight="1" thickBot="1" x14ac:dyDescent="0.25">
      <c r="A75" s="373" t="s">
        <v>176</v>
      </c>
      <c r="B75" s="374"/>
      <c r="C75" s="374"/>
      <c r="D75" s="374"/>
      <c r="E75" s="374"/>
      <c r="F75" s="374"/>
      <c r="G75" s="374"/>
      <c r="H75" s="374"/>
      <c r="I75" s="374"/>
      <c r="J75" s="374"/>
      <c r="K75" s="374"/>
      <c r="L75" s="374"/>
      <c r="M75" s="374"/>
      <c r="N75" s="374"/>
      <c r="O75" s="374"/>
      <c r="P75" s="374"/>
      <c r="Q75" s="374"/>
      <c r="R75" s="375"/>
    </row>
  </sheetData>
  <sheetProtection algorithmName="SHA-512" hashValue="rVbtt3vJEh7YlQCO3aPq3aFEWRogcylTSIddFWG2qTeB7PYwpLsRkVXIVeulBdnMwHISVQQQ/4KsvKJjVArKvQ==" saltValue="92krmHEkrj38l4CFJCzKag==" spinCount="100000" sheet="1" formatCells="0"/>
  <mergeCells count="254">
    <mergeCell ref="Q34:R34"/>
    <mergeCell ref="Q16:R16"/>
    <mergeCell ref="F17:M17"/>
    <mergeCell ref="B17:E17"/>
    <mergeCell ref="B18:E18"/>
    <mergeCell ref="A20:F20"/>
    <mergeCell ref="B42:E42"/>
    <mergeCell ref="F42:M42"/>
    <mergeCell ref="N42:P42"/>
    <mergeCell ref="Q42:R42"/>
    <mergeCell ref="B30:M30"/>
    <mergeCell ref="N30:P30"/>
    <mergeCell ref="Q30:R30"/>
    <mergeCell ref="B31:E31"/>
    <mergeCell ref="F31:M31"/>
    <mergeCell ref="N31:P31"/>
    <mergeCell ref="Q31:R31"/>
    <mergeCell ref="B32:E32"/>
    <mergeCell ref="F32:M32"/>
    <mergeCell ref="N32:P32"/>
    <mergeCell ref="Q32:R32"/>
    <mergeCell ref="B33:E33"/>
    <mergeCell ref="F33:M33"/>
    <mergeCell ref="N33:P33"/>
    <mergeCell ref="Q33:R33"/>
    <mergeCell ref="Q15:R15"/>
    <mergeCell ref="F15:L15"/>
    <mergeCell ref="B12:M12"/>
    <mergeCell ref="M10:O10"/>
    <mergeCell ref="E11:K11"/>
    <mergeCell ref="N11:P11"/>
    <mergeCell ref="Q9:R11"/>
    <mergeCell ref="N12:P12"/>
    <mergeCell ref="Q12:R12"/>
    <mergeCell ref="E10:F10"/>
    <mergeCell ref="J10:K10"/>
    <mergeCell ref="B13:E13"/>
    <mergeCell ref="F13:M13"/>
    <mergeCell ref="F14:M14"/>
    <mergeCell ref="N13:P13"/>
    <mergeCell ref="B15:E15"/>
    <mergeCell ref="B14:E14"/>
    <mergeCell ref="Q13:R13"/>
    <mergeCell ref="N14:P14"/>
    <mergeCell ref="N15:P15"/>
    <mergeCell ref="Q14:R14"/>
    <mergeCell ref="A10:B10"/>
    <mergeCell ref="A9:B9"/>
    <mergeCell ref="N17:P17"/>
    <mergeCell ref="Q17:R17"/>
    <mergeCell ref="N18:P18"/>
    <mergeCell ref="B19:E19"/>
    <mergeCell ref="Q24:R24"/>
    <mergeCell ref="Q25:R25"/>
    <mergeCell ref="N24:P24"/>
    <mergeCell ref="Q26:R26"/>
    <mergeCell ref="A68:B68"/>
    <mergeCell ref="C68:K68"/>
    <mergeCell ref="F50:M50"/>
    <mergeCell ref="N50:P50"/>
    <mergeCell ref="B43:M43"/>
    <mergeCell ref="N43:P43"/>
    <mergeCell ref="B47:E47"/>
    <mergeCell ref="I61:L61"/>
    <mergeCell ref="H64:H65"/>
    <mergeCell ref="E66:K66"/>
    <mergeCell ref="A61:C61"/>
    <mergeCell ref="E61:H61"/>
    <mergeCell ref="N57:P57"/>
    <mergeCell ref="N44:P44"/>
    <mergeCell ref="B45:E45"/>
    <mergeCell ref="F45:M45"/>
    <mergeCell ref="N27:P27"/>
    <mergeCell ref="B28:E28"/>
    <mergeCell ref="F28:M28"/>
    <mergeCell ref="F29:M29"/>
    <mergeCell ref="Q19:R19"/>
    <mergeCell ref="F18:M18"/>
    <mergeCell ref="F19:M19"/>
    <mergeCell ref="Q27:R27"/>
    <mergeCell ref="Q28:R28"/>
    <mergeCell ref="B29:E29"/>
    <mergeCell ref="G20:Q20"/>
    <mergeCell ref="Q29:R29"/>
    <mergeCell ref="B24:M24"/>
    <mergeCell ref="B26:E26"/>
    <mergeCell ref="F26:M26"/>
    <mergeCell ref="N26:P26"/>
    <mergeCell ref="B27:E27"/>
    <mergeCell ref="F27:M27"/>
    <mergeCell ref="N28:P28"/>
    <mergeCell ref="N29:P29"/>
    <mergeCell ref="B25:E25"/>
    <mergeCell ref="F25:M25"/>
    <mergeCell ref="N25:P25"/>
    <mergeCell ref="F23:M23"/>
    <mergeCell ref="A1:R1"/>
    <mergeCell ref="A2:B2"/>
    <mergeCell ref="Q2:R2"/>
    <mergeCell ref="A3:B3"/>
    <mergeCell ref="H3:J3"/>
    <mergeCell ref="C3:D3"/>
    <mergeCell ref="L3:O3"/>
    <mergeCell ref="M2:O2"/>
    <mergeCell ref="Q3:R3"/>
    <mergeCell ref="H2:I2"/>
    <mergeCell ref="B5:I5"/>
    <mergeCell ref="K5:R5"/>
    <mergeCell ref="B6:I6"/>
    <mergeCell ref="K6:R6"/>
    <mergeCell ref="B7:D7"/>
    <mergeCell ref="K7:M7"/>
    <mergeCell ref="A11:D11"/>
    <mergeCell ref="A75:R75"/>
    <mergeCell ref="A60:K60"/>
    <mergeCell ref="M70:P70"/>
    <mergeCell ref="Q70:R70"/>
    <mergeCell ref="A73:R73"/>
    <mergeCell ref="A74:R74"/>
    <mergeCell ref="M68:P68"/>
    <mergeCell ref="Q68:R68"/>
    <mergeCell ref="A69:K71"/>
    <mergeCell ref="Q66:R66"/>
    <mergeCell ref="M62:P62"/>
    <mergeCell ref="Q69:R69"/>
    <mergeCell ref="Q65:R65"/>
    <mergeCell ref="Q62:R62"/>
    <mergeCell ref="Q8:R8"/>
    <mergeCell ref="A8:P8"/>
    <mergeCell ref="Q18:R18"/>
    <mergeCell ref="V60:W60"/>
    <mergeCell ref="Y60:Z60"/>
    <mergeCell ref="V64:W64"/>
    <mergeCell ref="Y64:Z64"/>
    <mergeCell ref="Q64:R64"/>
    <mergeCell ref="M61:P61"/>
    <mergeCell ref="Q61:R61"/>
    <mergeCell ref="V61:W61"/>
    <mergeCell ref="Y61:Z61"/>
    <mergeCell ref="V62:W62"/>
    <mergeCell ref="Y62:Z62"/>
    <mergeCell ref="M63:P63"/>
    <mergeCell ref="Q63:R63"/>
    <mergeCell ref="Q48:R48"/>
    <mergeCell ref="B44:E44"/>
    <mergeCell ref="F44:M44"/>
    <mergeCell ref="Q49:R49"/>
    <mergeCell ref="B50:E50"/>
    <mergeCell ref="N49:P49"/>
    <mergeCell ref="M69:P69"/>
    <mergeCell ref="A62:A66"/>
    <mergeCell ref="E64:G65"/>
    <mergeCell ref="B62:B63"/>
    <mergeCell ref="C62:C63"/>
    <mergeCell ref="E62:E63"/>
    <mergeCell ref="F62:F63"/>
    <mergeCell ref="G62:G63"/>
    <mergeCell ref="H62:H63"/>
    <mergeCell ref="V59:Z59"/>
    <mergeCell ref="F57:M57"/>
    <mergeCell ref="Q50:R50"/>
    <mergeCell ref="B59:E59"/>
    <mergeCell ref="B53:E53"/>
    <mergeCell ref="N59:P59"/>
    <mergeCell ref="Q59:R59"/>
    <mergeCell ref="F59:M59"/>
    <mergeCell ref="Q53:R53"/>
    <mergeCell ref="B52:M52"/>
    <mergeCell ref="B58:E58"/>
    <mergeCell ref="B54:E54"/>
    <mergeCell ref="F54:M54"/>
    <mergeCell ref="N54:P54"/>
    <mergeCell ref="Q58:R58"/>
    <mergeCell ref="F58:M58"/>
    <mergeCell ref="N58:P58"/>
    <mergeCell ref="Q54:R54"/>
    <mergeCell ref="B55:E55"/>
    <mergeCell ref="F55:M55"/>
    <mergeCell ref="N55:P55"/>
    <mergeCell ref="Q52:R52"/>
    <mergeCell ref="Q51:R51"/>
    <mergeCell ref="N52:P52"/>
    <mergeCell ref="F38:M38"/>
    <mergeCell ref="N38:P38"/>
    <mergeCell ref="Q38:R38"/>
    <mergeCell ref="B38:E38"/>
    <mergeCell ref="B37:E37"/>
    <mergeCell ref="F37:M37"/>
    <mergeCell ref="F53:M53"/>
    <mergeCell ref="N53:P53"/>
    <mergeCell ref="B57:E57"/>
    <mergeCell ref="Q47:R47"/>
    <mergeCell ref="F40:M40"/>
    <mergeCell ref="N40:P40"/>
    <mergeCell ref="B41:E41"/>
    <mergeCell ref="F41:M41"/>
    <mergeCell ref="Q41:R41"/>
    <mergeCell ref="Q43:R43"/>
    <mergeCell ref="N41:P41"/>
    <mergeCell ref="Q44:R44"/>
    <mergeCell ref="Q46:R46"/>
    <mergeCell ref="N45:P45"/>
    <mergeCell ref="Q40:R40"/>
    <mergeCell ref="B48:E48"/>
    <mergeCell ref="F48:M48"/>
    <mergeCell ref="N48:P48"/>
    <mergeCell ref="C10:D10"/>
    <mergeCell ref="G10:I10"/>
    <mergeCell ref="G9:H9"/>
    <mergeCell ref="B51:E51"/>
    <mergeCell ref="F51:M51"/>
    <mergeCell ref="N51:P51"/>
    <mergeCell ref="B39:E39"/>
    <mergeCell ref="F39:M39"/>
    <mergeCell ref="N39:P39"/>
    <mergeCell ref="B40:E40"/>
    <mergeCell ref="B49:M49"/>
    <mergeCell ref="M9:O9"/>
    <mergeCell ref="F16:M16"/>
    <mergeCell ref="N16:P16"/>
    <mergeCell ref="B34:E34"/>
    <mergeCell ref="F34:M34"/>
    <mergeCell ref="N34:P34"/>
    <mergeCell ref="F46:M46"/>
    <mergeCell ref="N46:P46"/>
    <mergeCell ref="B46:E46"/>
    <mergeCell ref="F47:M47"/>
    <mergeCell ref="N47:P47"/>
    <mergeCell ref="N19:P19"/>
    <mergeCell ref="B16:E16"/>
    <mergeCell ref="B21:M21"/>
    <mergeCell ref="Q55:R55"/>
    <mergeCell ref="B56:E56"/>
    <mergeCell ref="F56:M56"/>
    <mergeCell ref="N56:P56"/>
    <mergeCell ref="Q56:R56"/>
    <mergeCell ref="Q57:R57"/>
    <mergeCell ref="B22:E22"/>
    <mergeCell ref="B23:E23"/>
    <mergeCell ref="Q21:R21"/>
    <mergeCell ref="Q22:R22"/>
    <mergeCell ref="Q23:R23"/>
    <mergeCell ref="N22:P22"/>
    <mergeCell ref="N23:P23"/>
    <mergeCell ref="N21:P21"/>
    <mergeCell ref="F22:M22"/>
    <mergeCell ref="Q39:R39"/>
    <mergeCell ref="A35:H35"/>
    <mergeCell ref="L35:R35"/>
    <mergeCell ref="N37:P37"/>
    <mergeCell ref="Q37:R37"/>
    <mergeCell ref="N36:P36"/>
    <mergeCell ref="Q36:R36"/>
    <mergeCell ref="B36:M36"/>
  </mergeCells>
  <printOptions horizontalCentered="1"/>
  <pageMargins left="0.35" right="0.6" top="0.35" bottom="0.35" header="0.3" footer="0.3"/>
  <pageSetup scale="4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41"/>
  <sheetViews>
    <sheetView showGridLines="0" showZeros="0" zoomScaleNormal="100" workbookViewId="0">
      <selection activeCell="F26" sqref="F26:L26"/>
    </sheetView>
  </sheetViews>
  <sheetFormatPr defaultColWidth="9.28515625" defaultRowHeight="14.25" x14ac:dyDescent="0.2"/>
  <cols>
    <col min="1" max="8" width="6.5703125" style="72" customWidth="1"/>
    <col min="9" max="9" width="14.5703125" style="72" customWidth="1"/>
    <col min="10" max="10" width="13.5703125" style="72" customWidth="1"/>
    <col min="11" max="11" width="15" style="72" customWidth="1"/>
    <col min="12" max="12" width="13.42578125" style="72" customWidth="1"/>
    <col min="13" max="13" width="6.5703125" style="72" customWidth="1"/>
    <col min="14" max="14" width="8" style="72" customWidth="1"/>
    <col min="15" max="16" width="6.5703125" style="72" customWidth="1"/>
    <col min="17" max="17" width="2" style="72" customWidth="1"/>
    <col min="18" max="18" width="9.28515625" style="72"/>
    <col min="19" max="19" width="32" style="72" customWidth="1"/>
    <col min="20" max="16384" width="9.28515625" style="72"/>
  </cols>
  <sheetData>
    <row r="1" spans="1:17" ht="28.5" customHeight="1" x14ac:dyDescent="0.2">
      <c r="A1" s="209" t="s">
        <v>159</v>
      </c>
      <c r="B1" s="210"/>
      <c r="C1" s="210"/>
      <c r="D1" s="210"/>
      <c r="E1" s="210"/>
      <c r="F1" s="210"/>
      <c r="G1" s="210"/>
      <c r="H1" s="210"/>
      <c r="I1" s="210"/>
      <c r="J1" s="210"/>
      <c r="K1" s="210"/>
      <c r="L1" s="210"/>
      <c r="M1" s="210"/>
      <c r="N1" s="210"/>
      <c r="O1" s="210"/>
      <c r="P1" s="211"/>
    </row>
    <row r="2" spans="1:17" s="38" customFormat="1" ht="28.5" customHeight="1" thickBot="1" x14ac:dyDescent="0.25">
      <c r="A2" s="557" t="s">
        <v>22</v>
      </c>
      <c r="B2" s="558"/>
      <c r="C2" s="325">
        <f>Configuration!C2</f>
        <v>0</v>
      </c>
      <c r="D2" s="325"/>
      <c r="E2" s="559" t="s">
        <v>4</v>
      </c>
      <c r="F2" s="558"/>
      <c r="G2" s="560">
        <f>Configuration!H3</f>
        <v>0</v>
      </c>
      <c r="H2" s="560"/>
      <c r="I2" s="560"/>
      <c r="J2" s="561"/>
      <c r="K2" s="78" t="s">
        <v>1</v>
      </c>
      <c r="L2" s="560">
        <f>Configuration!B5</f>
        <v>0</v>
      </c>
      <c r="M2" s="560"/>
      <c r="N2" s="560"/>
      <c r="O2" s="560"/>
      <c r="P2" s="562"/>
      <c r="Q2" s="45"/>
    </row>
    <row r="3" spans="1:17" s="39" customFormat="1" ht="19.5" customHeight="1" x14ac:dyDescent="0.25">
      <c r="A3" s="91" t="s">
        <v>30</v>
      </c>
      <c r="B3" s="216" t="s">
        <v>45</v>
      </c>
      <c r="C3" s="217"/>
      <c r="D3" s="217"/>
      <c r="E3" s="217"/>
      <c r="F3" s="217"/>
      <c r="G3" s="217"/>
      <c r="H3" s="217"/>
      <c r="I3" s="217"/>
      <c r="J3" s="217"/>
      <c r="K3" s="217"/>
      <c r="L3" s="218"/>
      <c r="M3" s="565" t="s">
        <v>31</v>
      </c>
      <c r="N3" s="566"/>
      <c r="O3" s="301"/>
      <c r="P3" s="302"/>
    </row>
    <row r="4" spans="1:17" s="38" customFormat="1" ht="19.5" customHeight="1" x14ac:dyDescent="0.2">
      <c r="A4" s="60"/>
      <c r="B4" s="327">
        <v>34298</v>
      </c>
      <c r="C4" s="328"/>
      <c r="D4" s="328"/>
      <c r="E4" s="329"/>
      <c r="F4" s="249" t="s">
        <v>32</v>
      </c>
      <c r="G4" s="250"/>
      <c r="H4" s="250"/>
      <c r="I4" s="250"/>
      <c r="J4" s="250"/>
      <c r="K4" s="250"/>
      <c r="L4" s="251"/>
      <c r="M4" s="567">
        <v>545</v>
      </c>
      <c r="N4" s="568"/>
      <c r="O4" s="228">
        <f t="shared" ref="O4" si="0">M4*A4</f>
        <v>0</v>
      </c>
      <c r="P4" s="229"/>
    </row>
    <row r="5" spans="1:17" s="38" customFormat="1" ht="19.5" customHeight="1" thickBot="1" x14ac:dyDescent="0.25">
      <c r="A5" s="60"/>
      <c r="B5" s="233">
        <v>34303</v>
      </c>
      <c r="C5" s="234"/>
      <c r="D5" s="234"/>
      <c r="E5" s="235"/>
      <c r="F5" s="439" t="s">
        <v>119</v>
      </c>
      <c r="G5" s="440"/>
      <c r="H5" s="440"/>
      <c r="I5" s="440"/>
      <c r="J5" s="440"/>
      <c r="K5" s="440"/>
      <c r="L5" s="441"/>
      <c r="M5" s="563">
        <v>795</v>
      </c>
      <c r="N5" s="564"/>
      <c r="O5" s="228">
        <f t="shared" ref="O5" si="1">M5*A5</f>
        <v>0</v>
      </c>
      <c r="P5" s="229"/>
    </row>
    <row r="6" spans="1:17" s="38" customFormat="1" ht="19.5" customHeight="1" x14ac:dyDescent="0.2">
      <c r="A6" s="88" t="s">
        <v>30</v>
      </c>
      <c r="B6" s="216" t="s">
        <v>87</v>
      </c>
      <c r="C6" s="527"/>
      <c r="D6" s="527"/>
      <c r="E6" s="528"/>
      <c r="F6" s="303" t="s">
        <v>88</v>
      </c>
      <c r="G6" s="515"/>
      <c r="H6" s="515"/>
      <c r="I6" s="515"/>
      <c r="J6" s="515"/>
      <c r="K6" s="515"/>
      <c r="L6" s="473"/>
      <c r="M6" s="516" t="s">
        <v>31</v>
      </c>
      <c r="N6" s="517"/>
      <c r="O6" s="301"/>
      <c r="P6" s="302"/>
    </row>
    <row r="7" spans="1:17" s="38" customFormat="1" ht="19.5" customHeight="1" x14ac:dyDescent="0.2">
      <c r="A7" s="42"/>
      <c r="B7" s="230" t="s">
        <v>139</v>
      </c>
      <c r="C7" s="259"/>
      <c r="D7" s="259"/>
      <c r="E7" s="260"/>
      <c r="F7" s="249" t="s">
        <v>89</v>
      </c>
      <c r="G7" s="261"/>
      <c r="H7" s="261"/>
      <c r="I7" s="261"/>
      <c r="J7" s="261"/>
      <c r="K7" s="261"/>
      <c r="L7" s="262"/>
      <c r="M7" s="520" t="s">
        <v>14</v>
      </c>
      <c r="N7" s="521"/>
      <c r="O7" s="228"/>
      <c r="P7" s="229"/>
    </row>
    <row r="8" spans="1:17" s="38" customFormat="1" ht="19.5" customHeight="1" x14ac:dyDescent="0.2">
      <c r="A8" s="60"/>
      <c r="B8" s="230" t="s">
        <v>138</v>
      </c>
      <c r="C8" s="259"/>
      <c r="D8" s="259"/>
      <c r="E8" s="260"/>
      <c r="F8" s="249" t="s">
        <v>69</v>
      </c>
      <c r="G8" s="261"/>
      <c r="H8" s="261"/>
      <c r="I8" s="261"/>
      <c r="J8" s="261"/>
      <c r="K8" s="261"/>
      <c r="L8" s="262"/>
      <c r="M8" s="283">
        <v>600</v>
      </c>
      <c r="N8" s="284"/>
      <c r="O8" s="228">
        <f>M8*A8</f>
        <v>0</v>
      </c>
      <c r="P8" s="229"/>
    </row>
    <row r="9" spans="1:17" s="38" customFormat="1" ht="34.15" customHeight="1" thickBot="1" x14ac:dyDescent="0.25">
      <c r="A9" s="172"/>
      <c r="B9" s="481" t="s">
        <v>136</v>
      </c>
      <c r="C9" s="482"/>
      <c r="D9" s="482"/>
      <c r="E9" s="483"/>
      <c r="F9" s="481" t="s">
        <v>137</v>
      </c>
      <c r="G9" s="482"/>
      <c r="H9" s="482"/>
      <c r="I9" s="482"/>
      <c r="J9" s="482"/>
      <c r="K9" s="482"/>
      <c r="L9" s="483"/>
      <c r="M9" s="484">
        <v>3900</v>
      </c>
      <c r="N9" s="485"/>
      <c r="O9" s="321">
        <f>M9*A9</f>
        <v>0</v>
      </c>
      <c r="P9" s="322"/>
    </row>
    <row r="10" spans="1:17" s="38" customFormat="1" ht="21.6" customHeight="1" x14ac:dyDescent="0.2">
      <c r="A10" s="91" t="s">
        <v>30</v>
      </c>
      <c r="B10" s="303" t="s">
        <v>169</v>
      </c>
      <c r="C10" s="513"/>
      <c r="D10" s="513"/>
      <c r="E10" s="514"/>
      <c r="F10" s="303" t="s">
        <v>174</v>
      </c>
      <c r="G10" s="515"/>
      <c r="H10" s="515"/>
      <c r="I10" s="515"/>
      <c r="J10" s="515"/>
      <c r="K10" s="515"/>
      <c r="L10" s="473"/>
      <c r="M10" s="516" t="s">
        <v>31</v>
      </c>
      <c r="N10" s="517"/>
      <c r="O10" s="518"/>
      <c r="P10" s="519"/>
    </row>
    <row r="11" spans="1:17" s="38" customFormat="1" ht="21.6" customHeight="1" x14ac:dyDescent="0.2">
      <c r="A11" s="42"/>
      <c r="B11" s="230" t="s">
        <v>170</v>
      </c>
      <c r="C11" s="259"/>
      <c r="D11" s="259"/>
      <c r="E11" s="260"/>
      <c r="F11" s="249" t="s">
        <v>171</v>
      </c>
      <c r="G11" s="261"/>
      <c r="H11" s="261"/>
      <c r="I11" s="261"/>
      <c r="J11" s="261"/>
      <c r="K11" s="261"/>
      <c r="L11" s="262"/>
      <c r="M11" s="520" t="s">
        <v>14</v>
      </c>
      <c r="N11" s="521"/>
      <c r="O11" s="228"/>
      <c r="P11" s="229"/>
    </row>
    <row r="12" spans="1:17" s="38" customFormat="1" ht="21.6" customHeight="1" x14ac:dyDescent="0.2">
      <c r="A12" s="42"/>
      <c r="B12" s="230" t="s">
        <v>170</v>
      </c>
      <c r="C12" s="259"/>
      <c r="D12" s="259"/>
      <c r="E12" s="260"/>
      <c r="F12" s="249" t="s">
        <v>172</v>
      </c>
      <c r="G12" s="261"/>
      <c r="H12" s="261"/>
      <c r="I12" s="261"/>
      <c r="J12" s="261"/>
      <c r="K12" s="261"/>
      <c r="L12" s="262"/>
      <c r="M12" s="504">
        <v>895</v>
      </c>
      <c r="N12" s="263"/>
      <c r="O12" s="228">
        <f>M12*A12</f>
        <v>0</v>
      </c>
      <c r="P12" s="229"/>
    </row>
    <row r="13" spans="1:17" s="38" customFormat="1" ht="21.6" customHeight="1" thickBot="1" x14ac:dyDescent="0.25">
      <c r="A13" s="44"/>
      <c r="B13" s="230" t="s">
        <v>170</v>
      </c>
      <c r="C13" s="259"/>
      <c r="D13" s="259"/>
      <c r="E13" s="260"/>
      <c r="F13" s="249" t="s">
        <v>173</v>
      </c>
      <c r="G13" s="261"/>
      <c r="H13" s="261"/>
      <c r="I13" s="261"/>
      <c r="J13" s="261"/>
      <c r="K13" s="261"/>
      <c r="L13" s="262"/>
      <c r="M13" s="504">
        <v>-675</v>
      </c>
      <c r="N13" s="263"/>
      <c r="O13" s="228">
        <f>M13*A13</f>
        <v>0</v>
      </c>
      <c r="P13" s="229"/>
    </row>
    <row r="14" spans="1:17" s="39" customFormat="1" ht="45" customHeight="1" x14ac:dyDescent="0.25">
      <c r="A14" s="120" t="s">
        <v>30</v>
      </c>
      <c r="B14" s="496" t="s">
        <v>80</v>
      </c>
      <c r="C14" s="497"/>
      <c r="D14" s="497"/>
      <c r="E14" s="497"/>
      <c r="F14" s="498" t="s">
        <v>81</v>
      </c>
      <c r="G14" s="498"/>
      <c r="H14" s="498"/>
      <c r="I14" s="498"/>
      <c r="J14" s="498"/>
      <c r="K14" s="498"/>
      <c r="L14" s="499"/>
      <c r="M14" s="500" t="s">
        <v>31</v>
      </c>
      <c r="N14" s="501"/>
      <c r="O14" s="502"/>
      <c r="P14" s="503"/>
    </row>
    <row r="15" spans="1:17" s="39" customFormat="1" ht="18.75" customHeight="1" x14ac:dyDescent="0.25">
      <c r="A15" s="120"/>
      <c r="B15" s="524" t="s">
        <v>72</v>
      </c>
      <c r="C15" s="525"/>
      <c r="D15" s="525"/>
      <c r="E15" s="525"/>
      <c r="F15" s="525"/>
      <c r="G15" s="525"/>
      <c r="H15" s="525"/>
      <c r="I15" s="525"/>
      <c r="J15" s="525"/>
      <c r="K15" s="525"/>
      <c r="L15" s="526"/>
      <c r="M15" s="121"/>
      <c r="N15" s="122"/>
      <c r="O15" s="123"/>
      <c r="P15" s="124"/>
    </row>
    <row r="16" spans="1:17" s="39" customFormat="1" ht="18.75" customHeight="1" x14ac:dyDescent="0.25">
      <c r="A16" s="115"/>
      <c r="B16" s="486">
        <v>520049</v>
      </c>
      <c r="C16" s="487"/>
      <c r="D16" s="487"/>
      <c r="E16" s="488"/>
      <c r="F16" s="491" t="s">
        <v>73</v>
      </c>
      <c r="G16" s="492"/>
      <c r="H16" s="492"/>
      <c r="I16" s="492"/>
      <c r="J16" s="492"/>
      <c r="K16" s="492"/>
      <c r="L16" s="493"/>
      <c r="M16" s="489" t="s">
        <v>14</v>
      </c>
      <c r="N16" s="490"/>
      <c r="O16" s="426"/>
      <c r="P16" s="427"/>
    </row>
    <row r="17" spans="1:16" s="39" customFormat="1" ht="18.75" customHeight="1" x14ac:dyDescent="0.25">
      <c r="A17" s="115"/>
      <c r="B17" s="327">
        <v>520056</v>
      </c>
      <c r="C17" s="328"/>
      <c r="D17" s="328"/>
      <c r="E17" s="329"/>
      <c r="F17" s="491" t="s">
        <v>74</v>
      </c>
      <c r="G17" s="492"/>
      <c r="H17" s="492"/>
      <c r="I17" s="492"/>
      <c r="J17" s="492"/>
      <c r="K17" s="492"/>
      <c r="L17" s="493"/>
      <c r="M17" s="489" t="s">
        <v>14</v>
      </c>
      <c r="N17" s="490"/>
      <c r="O17" s="128"/>
      <c r="P17" s="129"/>
    </row>
    <row r="18" spans="1:16" s="39" customFormat="1" ht="18.75" customHeight="1" x14ac:dyDescent="0.25">
      <c r="A18" s="114"/>
      <c r="B18" s="327">
        <v>520034</v>
      </c>
      <c r="C18" s="328"/>
      <c r="D18" s="328"/>
      <c r="E18" s="329"/>
      <c r="F18" s="433" t="s">
        <v>43</v>
      </c>
      <c r="G18" s="434"/>
      <c r="H18" s="434"/>
      <c r="I18" s="434"/>
      <c r="J18" s="434"/>
      <c r="K18" s="434"/>
      <c r="L18" s="435"/>
      <c r="M18" s="489" t="s">
        <v>14</v>
      </c>
      <c r="N18" s="490"/>
      <c r="O18" s="426"/>
      <c r="P18" s="427"/>
    </row>
    <row r="19" spans="1:16" s="39" customFormat="1" ht="18.75" customHeight="1" x14ac:dyDescent="0.25">
      <c r="A19" s="115"/>
      <c r="B19" s="486">
        <v>520035</v>
      </c>
      <c r="C19" s="487"/>
      <c r="D19" s="487"/>
      <c r="E19" s="488"/>
      <c r="F19" s="491" t="s">
        <v>42</v>
      </c>
      <c r="G19" s="492"/>
      <c r="H19" s="492"/>
      <c r="I19" s="492"/>
      <c r="J19" s="492"/>
      <c r="K19" s="492"/>
      <c r="L19" s="493"/>
      <c r="M19" s="489" t="s">
        <v>14</v>
      </c>
      <c r="N19" s="490"/>
      <c r="O19" s="426"/>
      <c r="P19" s="427"/>
    </row>
    <row r="20" spans="1:16" s="39" customFormat="1" ht="18.75" customHeight="1" x14ac:dyDescent="0.25">
      <c r="A20" s="115"/>
      <c r="B20" s="327">
        <v>520096</v>
      </c>
      <c r="C20" s="328"/>
      <c r="D20" s="328"/>
      <c r="E20" s="329"/>
      <c r="F20" s="491" t="s">
        <v>112</v>
      </c>
      <c r="G20" s="492"/>
      <c r="H20" s="492"/>
      <c r="I20" s="492"/>
      <c r="J20" s="492"/>
      <c r="K20" s="492"/>
      <c r="L20" s="493"/>
      <c r="M20" s="489" t="s">
        <v>14</v>
      </c>
      <c r="N20" s="490"/>
      <c r="O20" s="117"/>
      <c r="P20" s="118"/>
    </row>
    <row r="21" spans="1:16" s="39" customFormat="1" ht="18.75" customHeight="1" x14ac:dyDescent="0.25">
      <c r="A21" s="125"/>
      <c r="B21" s="327">
        <v>520097</v>
      </c>
      <c r="C21" s="328"/>
      <c r="D21" s="328"/>
      <c r="E21" s="329"/>
      <c r="F21" s="491" t="s">
        <v>113</v>
      </c>
      <c r="G21" s="492"/>
      <c r="H21" s="492"/>
      <c r="I21" s="492"/>
      <c r="J21" s="492"/>
      <c r="K21" s="492"/>
      <c r="L21" s="493"/>
      <c r="M21" s="489" t="s">
        <v>14</v>
      </c>
      <c r="N21" s="490"/>
      <c r="O21" s="522"/>
      <c r="P21" s="523"/>
    </row>
    <row r="22" spans="1:16" s="39" customFormat="1" ht="18.75" customHeight="1" x14ac:dyDescent="0.25">
      <c r="A22" s="126"/>
      <c r="B22" s="505"/>
      <c r="C22" s="506"/>
      <c r="D22" s="506"/>
      <c r="E22" s="507"/>
      <c r="F22" s="508"/>
      <c r="G22" s="509"/>
      <c r="H22" s="509"/>
      <c r="I22" s="509"/>
      <c r="J22" s="509"/>
      <c r="K22" s="509"/>
      <c r="L22" s="510"/>
      <c r="M22" s="511"/>
      <c r="N22" s="512"/>
      <c r="O22" s="494"/>
      <c r="P22" s="495"/>
    </row>
    <row r="23" spans="1:16" s="39" customFormat="1" ht="18.75" customHeight="1" x14ac:dyDescent="0.25">
      <c r="A23" s="126"/>
      <c r="B23" s="505"/>
      <c r="C23" s="506"/>
      <c r="D23" s="506"/>
      <c r="E23" s="507"/>
      <c r="F23" s="508"/>
      <c r="G23" s="509"/>
      <c r="H23" s="509"/>
      <c r="I23" s="509"/>
      <c r="J23" s="509"/>
      <c r="K23" s="509"/>
      <c r="L23" s="510"/>
      <c r="M23" s="511"/>
      <c r="N23" s="512"/>
      <c r="O23" s="494"/>
      <c r="P23" s="495"/>
    </row>
    <row r="24" spans="1:16" s="39" customFormat="1" ht="18.75" customHeight="1" x14ac:dyDescent="0.25">
      <c r="A24" s="120"/>
      <c r="B24" s="524" t="s">
        <v>82</v>
      </c>
      <c r="C24" s="525"/>
      <c r="D24" s="525"/>
      <c r="E24" s="525"/>
      <c r="F24" s="525"/>
      <c r="G24" s="525"/>
      <c r="H24" s="525"/>
      <c r="I24" s="525"/>
      <c r="J24" s="525"/>
      <c r="K24" s="525"/>
      <c r="L24" s="526"/>
      <c r="M24" s="121"/>
      <c r="N24" s="122"/>
      <c r="O24" s="123"/>
      <c r="P24" s="124"/>
    </row>
    <row r="25" spans="1:16" s="39" customFormat="1" ht="23.45" customHeight="1" x14ac:dyDescent="0.25">
      <c r="A25" s="115"/>
      <c r="B25" s="486">
        <v>590334</v>
      </c>
      <c r="C25" s="487"/>
      <c r="D25" s="487"/>
      <c r="E25" s="488"/>
      <c r="F25" s="491" t="s">
        <v>77</v>
      </c>
      <c r="G25" s="492"/>
      <c r="H25" s="492"/>
      <c r="I25" s="492"/>
      <c r="J25" s="492"/>
      <c r="K25" s="492"/>
      <c r="L25" s="493"/>
      <c r="M25" s="489" t="s">
        <v>14</v>
      </c>
      <c r="N25" s="490"/>
      <c r="O25" s="426"/>
      <c r="P25" s="427"/>
    </row>
    <row r="26" spans="1:16" s="39" customFormat="1" ht="18.75" customHeight="1" x14ac:dyDescent="0.25">
      <c r="A26" s="115"/>
      <c r="B26" s="486">
        <v>590031</v>
      </c>
      <c r="C26" s="487"/>
      <c r="D26" s="487"/>
      <c r="E26" s="488"/>
      <c r="F26" s="433" t="s">
        <v>78</v>
      </c>
      <c r="G26" s="434"/>
      <c r="H26" s="434"/>
      <c r="I26" s="434"/>
      <c r="J26" s="434"/>
      <c r="K26" s="434"/>
      <c r="L26" s="435"/>
      <c r="M26" s="489" t="s">
        <v>14</v>
      </c>
      <c r="N26" s="490"/>
      <c r="O26" s="426"/>
      <c r="P26" s="427"/>
    </row>
    <row r="27" spans="1:16" s="39" customFormat="1" ht="18.75" customHeight="1" x14ac:dyDescent="0.25">
      <c r="A27" s="115"/>
      <c r="B27" s="486">
        <v>590335</v>
      </c>
      <c r="C27" s="487"/>
      <c r="D27" s="487"/>
      <c r="E27" s="488"/>
      <c r="F27" s="491" t="s">
        <v>79</v>
      </c>
      <c r="G27" s="492"/>
      <c r="H27" s="492"/>
      <c r="I27" s="492"/>
      <c r="J27" s="492"/>
      <c r="K27" s="492"/>
      <c r="L27" s="493"/>
      <c r="M27" s="489" t="s">
        <v>14</v>
      </c>
      <c r="N27" s="490"/>
      <c r="O27" s="426"/>
      <c r="P27" s="427"/>
    </row>
    <row r="28" spans="1:16" s="73" customFormat="1" ht="17.25" customHeight="1" x14ac:dyDescent="0.2">
      <c r="A28" s="115"/>
      <c r="B28" s="505"/>
      <c r="C28" s="506"/>
      <c r="D28" s="506"/>
      <c r="E28" s="507"/>
      <c r="F28" s="508"/>
      <c r="G28" s="509"/>
      <c r="H28" s="509"/>
      <c r="I28" s="509"/>
      <c r="J28" s="509"/>
      <c r="K28" s="509"/>
      <c r="L28" s="510"/>
      <c r="M28" s="511"/>
      <c r="N28" s="512"/>
      <c r="O28" s="494"/>
      <c r="P28" s="495"/>
    </row>
    <row r="29" spans="1:16" s="73" customFormat="1" ht="19.5" customHeight="1" x14ac:dyDescent="0.2">
      <c r="A29" s="115"/>
      <c r="B29" s="505"/>
      <c r="C29" s="506"/>
      <c r="D29" s="506"/>
      <c r="E29" s="507"/>
      <c r="F29" s="508"/>
      <c r="G29" s="509"/>
      <c r="H29" s="509"/>
      <c r="I29" s="509"/>
      <c r="J29" s="509"/>
      <c r="K29" s="509"/>
      <c r="L29" s="510"/>
      <c r="M29" s="511"/>
      <c r="N29" s="512"/>
      <c r="O29" s="494"/>
      <c r="P29" s="495"/>
    </row>
    <row r="30" spans="1:16" s="73" customFormat="1" ht="27" customHeight="1" x14ac:dyDescent="0.2">
      <c r="A30" s="152"/>
      <c r="B30" s="551" t="s">
        <v>186</v>
      </c>
      <c r="C30" s="552"/>
      <c r="D30" s="552"/>
      <c r="E30" s="552"/>
      <c r="F30" s="552"/>
      <c r="G30" s="552"/>
      <c r="H30" s="552"/>
      <c r="I30" s="552"/>
      <c r="J30" s="552"/>
      <c r="K30" s="552"/>
      <c r="L30" s="552"/>
      <c r="M30" s="552"/>
      <c r="N30" s="552"/>
      <c r="O30" s="552"/>
      <c r="P30" s="553"/>
    </row>
    <row r="31" spans="1:16" s="73" customFormat="1" ht="57" customHeight="1" x14ac:dyDescent="0.2">
      <c r="A31" s="152"/>
      <c r="B31" s="554" t="s">
        <v>92</v>
      </c>
      <c r="C31" s="555"/>
      <c r="D31" s="555"/>
      <c r="E31" s="555"/>
      <c r="F31" s="555"/>
      <c r="G31" s="555"/>
      <c r="H31" s="555"/>
      <c r="I31" s="555"/>
      <c r="J31" s="555"/>
      <c r="K31" s="555"/>
      <c r="L31" s="555"/>
      <c r="M31" s="555"/>
      <c r="N31" s="556"/>
      <c r="O31" s="147"/>
      <c r="P31" s="148"/>
    </row>
    <row r="32" spans="1:16" s="73" customFormat="1" ht="23.45" customHeight="1" x14ac:dyDescent="0.2">
      <c r="A32" s="115"/>
      <c r="B32" s="327" t="s">
        <v>75</v>
      </c>
      <c r="C32" s="328"/>
      <c r="D32" s="328"/>
      <c r="E32" s="329"/>
      <c r="F32" s="327" t="s">
        <v>101</v>
      </c>
      <c r="G32" s="328"/>
      <c r="H32" s="328"/>
      <c r="I32" s="328"/>
      <c r="J32" s="328"/>
      <c r="K32" s="328"/>
      <c r="L32" s="329"/>
      <c r="M32" s="489">
        <v>105</v>
      </c>
      <c r="N32" s="490"/>
      <c r="O32" s="426">
        <f t="shared" ref="O32:O33" si="2">M32*A32</f>
        <v>0</v>
      </c>
      <c r="P32" s="427"/>
    </row>
    <row r="33" spans="1:21" s="73" customFormat="1" ht="27" customHeight="1" thickBot="1" x14ac:dyDescent="0.25">
      <c r="A33" s="115"/>
      <c r="B33" s="327" t="s">
        <v>76</v>
      </c>
      <c r="C33" s="328"/>
      <c r="D33" s="328"/>
      <c r="E33" s="329"/>
      <c r="F33" s="327" t="s">
        <v>102</v>
      </c>
      <c r="G33" s="328"/>
      <c r="H33" s="328"/>
      <c r="I33" s="328"/>
      <c r="J33" s="328"/>
      <c r="K33" s="328"/>
      <c r="L33" s="329"/>
      <c r="M33" s="489">
        <v>105</v>
      </c>
      <c r="N33" s="490"/>
      <c r="O33" s="426">
        <f t="shared" si="2"/>
        <v>0</v>
      </c>
      <c r="P33" s="427"/>
    </row>
    <row r="34" spans="1:21" s="38" customFormat="1" ht="36" customHeight="1" thickBot="1" x14ac:dyDescent="0.3">
      <c r="A34" s="64"/>
      <c r="B34" s="131"/>
      <c r="C34" s="132"/>
      <c r="D34" s="132"/>
      <c r="E34" s="132"/>
      <c r="F34" s="131"/>
      <c r="G34" s="132"/>
      <c r="H34" s="132"/>
      <c r="I34" s="132"/>
      <c r="J34" s="132"/>
      <c r="K34" s="133"/>
      <c r="L34" s="134"/>
      <c r="M34" s="134"/>
      <c r="N34" s="134"/>
      <c r="O34" s="135"/>
      <c r="P34" s="127"/>
      <c r="Q34" s="53"/>
      <c r="R34" s="53"/>
      <c r="S34" s="53"/>
      <c r="T34" s="53"/>
      <c r="U34" s="53"/>
    </row>
    <row r="35" spans="1:21" s="38" customFormat="1" ht="16.5" customHeight="1" thickBot="1" x14ac:dyDescent="0.3">
      <c r="A35" s="535" t="s">
        <v>34</v>
      </c>
      <c r="B35" s="536"/>
      <c r="C35" s="536"/>
      <c r="D35" s="536"/>
      <c r="E35" s="536"/>
      <c r="F35" s="536"/>
      <c r="G35" s="536"/>
      <c r="H35" s="536"/>
      <c r="I35" s="537"/>
      <c r="J35" s="74"/>
      <c r="K35" s="538" t="s">
        <v>44</v>
      </c>
      <c r="L35" s="539"/>
      <c r="M35" s="539"/>
      <c r="N35" s="539"/>
      <c r="O35" s="540">
        <f>SUM(O4:P33)</f>
        <v>0</v>
      </c>
      <c r="P35" s="541"/>
      <c r="Q35" s="54"/>
      <c r="R35" s="54"/>
      <c r="S35" s="54"/>
      <c r="T35" s="54"/>
      <c r="U35" s="54"/>
    </row>
    <row r="36" spans="1:21" ht="15" x14ac:dyDescent="0.25">
      <c r="A36" s="542"/>
      <c r="B36" s="543"/>
      <c r="C36" s="543"/>
      <c r="D36" s="543"/>
      <c r="E36" s="543"/>
      <c r="F36" s="543"/>
      <c r="G36" s="543"/>
      <c r="H36" s="543"/>
      <c r="I36" s="544"/>
      <c r="J36" s="74"/>
      <c r="K36" s="75"/>
      <c r="L36" s="75"/>
      <c r="M36" s="75"/>
      <c r="N36" s="75"/>
      <c r="O36" s="76"/>
      <c r="P36" s="77"/>
    </row>
    <row r="37" spans="1:21" ht="15" x14ac:dyDescent="0.25">
      <c r="A37" s="545"/>
      <c r="B37" s="546"/>
      <c r="C37" s="546"/>
      <c r="D37" s="546"/>
      <c r="E37" s="546"/>
      <c r="F37" s="546"/>
      <c r="G37" s="546"/>
      <c r="H37" s="546"/>
      <c r="I37" s="547"/>
      <c r="J37" s="74"/>
      <c r="K37" s="75"/>
      <c r="L37" s="75"/>
      <c r="M37" s="75"/>
      <c r="N37" s="75"/>
      <c r="O37" s="76"/>
      <c r="P37" s="77"/>
    </row>
    <row r="38" spans="1:21" ht="15" x14ac:dyDescent="0.25">
      <c r="A38" s="545"/>
      <c r="B38" s="546"/>
      <c r="C38" s="546"/>
      <c r="D38" s="546"/>
      <c r="E38" s="546"/>
      <c r="F38" s="546"/>
      <c r="G38" s="546"/>
      <c r="H38" s="546"/>
      <c r="I38" s="547"/>
      <c r="J38" s="74"/>
      <c r="K38" s="75"/>
      <c r="L38" s="75"/>
      <c r="M38" s="75"/>
      <c r="N38" s="75"/>
      <c r="O38" s="76"/>
      <c r="P38" s="77"/>
    </row>
    <row r="39" spans="1:21" ht="15.75" thickBot="1" x14ac:dyDescent="0.3">
      <c r="A39" s="548"/>
      <c r="B39" s="549"/>
      <c r="C39" s="549"/>
      <c r="D39" s="549"/>
      <c r="E39" s="549"/>
      <c r="F39" s="549"/>
      <c r="G39" s="549"/>
      <c r="H39" s="549"/>
      <c r="I39" s="550"/>
      <c r="J39" s="74"/>
      <c r="K39" s="75"/>
      <c r="L39" s="75"/>
      <c r="M39" s="75"/>
      <c r="N39" s="75"/>
      <c r="O39" s="76"/>
      <c r="P39" s="77"/>
    </row>
    <row r="40" spans="1:21" ht="29.45" customHeight="1" x14ac:dyDescent="0.2">
      <c r="A40" s="529" t="s">
        <v>178</v>
      </c>
      <c r="B40" s="530"/>
      <c r="C40" s="530"/>
      <c r="D40" s="530"/>
      <c r="E40" s="530"/>
      <c r="F40" s="530"/>
      <c r="G40" s="530"/>
      <c r="H40" s="530"/>
      <c r="I40" s="530"/>
      <c r="J40" s="530"/>
      <c r="K40" s="530"/>
      <c r="L40" s="530"/>
      <c r="M40" s="530"/>
      <c r="N40" s="530"/>
      <c r="O40" s="530"/>
      <c r="P40" s="531"/>
    </row>
    <row r="41" spans="1:21" ht="15.6" customHeight="1" thickBot="1" x14ac:dyDescent="0.25">
      <c r="A41" s="532" t="s">
        <v>176</v>
      </c>
      <c r="B41" s="533"/>
      <c r="C41" s="533"/>
      <c r="D41" s="533"/>
      <c r="E41" s="533"/>
      <c r="F41" s="533"/>
      <c r="G41" s="533"/>
      <c r="H41" s="533"/>
      <c r="I41" s="533"/>
      <c r="J41" s="533"/>
      <c r="K41" s="533"/>
      <c r="L41" s="533"/>
      <c r="M41" s="533"/>
      <c r="N41" s="533"/>
      <c r="O41" s="533"/>
      <c r="P41" s="534"/>
    </row>
  </sheetData>
  <sheetProtection algorithmName="SHA-512" hashValue="4baUewTgqepiOx6i6RtU6dgqvUoplsgmFcAoPSGF4QsZkVcJUczSTgWGhpn6beXVlACkZQqr1Ikb0AKUZGvhvw==" saltValue="pUrU8xEuR2R7FCT1s2dvcw==" spinCount="100000" sheet="1" formatCells="0"/>
  <mergeCells count="121">
    <mergeCell ref="A1:P1"/>
    <mergeCell ref="A2:B2"/>
    <mergeCell ref="C2:D2"/>
    <mergeCell ref="E2:F2"/>
    <mergeCell ref="G2:J2"/>
    <mergeCell ref="L2:P2"/>
    <mergeCell ref="B5:E5"/>
    <mergeCell ref="F5:L5"/>
    <mergeCell ref="M5:N5"/>
    <mergeCell ref="O5:P5"/>
    <mergeCell ref="B3:L3"/>
    <mergeCell ref="M3:N3"/>
    <mergeCell ref="O3:P3"/>
    <mergeCell ref="B4:E4"/>
    <mergeCell ref="F4:L4"/>
    <mergeCell ref="M4:N4"/>
    <mergeCell ref="O4:P4"/>
    <mergeCell ref="A40:P40"/>
    <mergeCell ref="A41:P41"/>
    <mergeCell ref="A35:I35"/>
    <mergeCell ref="K35:N35"/>
    <mergeCell ref="O35:P35"/>
    <mergeCell ref="A36:I39"/>
    <mergeCell ref="B24:L24"/>
    <mergeCell ref="F25:L25"/>
    <mergeCell ref="F26:L26"/>
    <mergeCell ref="B27:E27"/>
    <mergeCell ref="O28:P28"/>
    <mergeCell ref="O29:P29"/>
    <mergeCell ref="B32:E32"/>
    <mergeCell ref="F32:L32"/>
    <mergeCell ref="M32:N32"/>
    <mergeCell ref="O32:P32"/>
    <mergeCell ref="B30:P30"/>
    <mergeCell ref="B31:N31"/>
    <mergeCell ref="B29:E29"/>
    <mergeCell ref="F28:L28"/>
    <mergeCell ref="B33:E33"/>
    <mergeCell ref="F33:L33"/>
    <mergeCell ref="M33:N33"/>
    <mergeCell ref="O33:P33"/>
    <mergeCell ref="O6:P6"/>
    <mergeCell ref="B7:E7"/>
    <mergeCell ref="F7:L7"/>
    <mergeCell ref="M7:N7"/>
    <mergeCell ref="O7:P7"/>
    <mergeCell ref="B8:E8"/>
    <mergeCell ref="F8:L8"/>
    <mergeCell ref="M8:N8"/>
    <mergeCell ref="O8:P8"/>
    <mergeCell ref="B6:E6"/>
    <mergeCell ref="F6:L6"/>
    <mergeCell ref="M6:N6"/>
    <mergeCell ref="F19:L19"/>
    <mergeCell ref="M21:N21"/>
    <mergeCell ref="O21:P21"/>
    <mergeCell ref="F17:L17"/>
    <mergeCell ref="B15:L15"/>
    <mergeCell ref="B23:E23"/>
    <mergeCell ref="F23:L23"/>
    <mergeCell ref="M23:N23"/>
    <mergeCell ref="B17:E17"/>
    <mergeCell ref="B20:E20"/>
    <mergeCell ref="M17:N17"/>
    <mergeCell ref="B18:E18"/>
    <mergeCell ref="F18:L18"/>
    <mergeCell ref="F21:L21"/>
    <mergeCell ref="F22:L22"/>
    <mergeCell ref="M22:N22"/>
    <mergeCell ref="F20:L20"/>
    <mergeCell ref="B22:E22"/>
    <mergeCell ref="M20:N20"/>
    <mergeCell ref="B21:E21"/>
    <mergeCell ref="B28:E28"/>
    <mergeCell ref="F29:L29"/>
    <mergeCell ref="M28:N28"/>
    <mergeCell ref="M29:N29"/>
    <mergeCell ref="B25:E25"/>
    <mergeCell ref="M25:N25"/>
    <mergeCell ref="O23:P23"/>
    <mergeCell ref="O16:P16"/>
    <mergeCell ref="B10:E10"/>
    <mergeCell ref="F10:L10"/>
    <mergeCell ref="M10:N10"/>
    <mergeCell ref="O10:P10"/>
    <mergeCell ref="B12:E12"/>
    <mergeCell ref="F12:L12"/>
    <mergeCell ref="M12:N12"/>
    <mergeCell ref="O12:P12"/>
    <mergeCell ref="B11:E11"/>
    <mergeCell ref="F11:L11"/>
    <mergeCell ref="M11:N11"/>
    <mergeCell ref="O11:P11"/>
    <mergeCell ref="B16:E16"/>
    <mergeCell ref="F16:L16"/>
    <mergeCell ref="M16:N16"/>
    <mergeCell ref="B19:E19"/>
    <mergeCell ref="B9:E9"/>
    <mergeCell ref="F9:L9"/>
    <mergeCell ref="M9:N9"/>
    <mergeCell ref="O9:P9"/>
    <mergeCell ref="O27:P27"/>
    <mergeCell ref="O25:P25"/>
    <mergeCell ref="O26:P26"/>
    <mergeCell ref="B26:E26"/>
    <mergeCell ref="M26:N26"/>
    <mergeCell ref="F27:L27"/>
    <mergeCell ref="M27:N27"/>
    <mergeCell ref="O22:P22"/>
    <mergeCell ref="B14:E14"/>
    <mergeCell ref="F14:L14"/>
    <mergeCell ref="M19:N19"/>
    <mergeCell ref="O19:P19"/>
    <mergeCell ref="M18:N18"/>
    <mergeCell ref="O18:P18"/>
    <mergeCell ref="M14:N14"/>
    <mergeCell ref="O14:P14"/>
    <mergeCell ref="B13:E13"/>
    <mergeCell ref="F13:L13"/>
    <mergeCell ref="M13:N13"/>
    <mergeCell ref="O13:P13"/>
  </mergeCells>
  <printOptions horizontalCentered="1"/>
  <pageMargins left="0.45" right="0.6" top="0.5" bottom="0.5" header="0.3" footer="0.3"/>
  <pageSetup scale="6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H90"/>
  <sheetViews>
    <sheetView showGridLines="0" zoomScaleNormal="100" workbookViewId="0">
      <selection sqref="A1:Q1"/>
    </sheetView>
  </sheetViews>
  <sheetFormatPr defaultColWidth="4.7109375" defaultRowHeight="12.75" x14ac:dyDescent="0.2"/>
  <cols>
    <col min="1" max="1" width="1.5703125" style="1" customWidth="1"/>
    <col min="2" max="7" width="6.7109375" style="7" customWidth="1"/>
    <col min="8" max="8" width="12.140625" style="7" customWidth="1"/>
    <col min="9" max="9" width="6.7109375" style="7" customWidth="1"/>
    <col min="10" max="10" width="7" style="7" customWidth="1"/>
    <col min="11" max="11" width="5.7109375" style="7" customWidth="1"/>
    <col min="12" max="12" width="6.85546875" style="7" customWidth="1"/>
    <col min="13" max="13" width="7" style="7" customWidth="1"/>
    <col min="14" max="14" width="7.5703125" style="7" customWidth="1"/>
    <col min="15" max="15" width="7.7109375" style="7" customWidth="1"/>
    <col min="16" max="16" width="13.42578125" style="7" customWidth="1"/>
    <col min="17" max="17" width="8" style="7" customWidth="1"/>
    <col min="18" max="18" width="2.42578125" style="1" customWidth="1"/>
    <col min="19" max="19" width="14.42578125" style="190" customWidth="1"/>
    <col min="20" max="21" width="9.28515625" style="190" customWidth="1"/>
    <col min="22" max="22" width="9.28515625" style="1" customWidth="1"/>
    <col min="23" max="23" width="14.140625" style="195" customWidth="1"/>
    <col min="24" max="25" width="9.28515625" style="195" customWidth="1"/>
    <col min="26" max="32" width="9.28515625" style="1" customWidth="1"/>
    <col min="33" max="244" width="9.28515625" style="7" customWidth="1"/>
    <col min="245" max="245" width="5.5703125" style="7" customWidth="1"/>
    <col min="246" max="246" width="3.42578125" style="7" customWidth="1"/>
    <col min="247" max="16384" width="4.7109375" style="7"/>
  </cols>
  <sheetData>
    <row r="1" spans="1:34" s="3" customFormat="1" ht="28.5" customHeight="1" x14ac:dyDescent="0.2">
      <c r="A1" s="209" t="s">
        <v>158</v>
      </c>
      <c r="B1" s="210"/>
      <c r="C1" s="210"/>
      <c r="D1" s="210"/>
      <c r="E1" s="210"/>
      <c r="F1" s="210"/>
      <c r="G1" s="210"/>
      <c r="H1" s="210"/>
      <c r="I1" s="210"/>
      <c r="J1" s="210"/>
      <c r="K1" s="210"/>
      <c r="L1" s="210"/>
      <c r="M1" s="210"/>
      <c r="N1" s="210"/>
      <c r="O1" s="210"/>
      <c r="P1" s="210"/>
      <c r="Q1" s="211"/>
      <c r="R1" s="2"/>
      <c r="S1" s="190"/>
      <c r="T1" s="190"/>
      <c r="U1" s="190"/>
      <c r="V1" s="2"/>
      <c r="W1" s="194"/>
      <c r="X1" s="194"/>
      <c r="Y1" s="194"/>
      <c r="Z1" s="2"/>
      <c r="AA1" s="2"/>
      <c r="AB1" s="2"/>
      <c r="AC1" s="2"/>
      <c r="AD1" s="2"/>
      <c r="AE1" s="2"/>
      <c r="AF1" s="2"/>
      <c r="AG1" s="2"/>
      <c r="AH1" s="2"/>
    </row>
    <row r="2" spans="1:34" s="2" customFormat="1" ht="6" customHeight="1" x14ac:dyDescent="0.2">
      <c r="A2" s="33"/>
      <c r="B2" s="34"/>
      <c r="C2" s="34"/>
      <c r="D2" s="34"/>
      <c r="E2" s="34"/>
      <c r="F2" s="34"/>
      <c r="G2" s="34"/>
      <c r="H2" s="34"/>
      <c r="I2" s="34"/>
      <c r="J2" s="34"/>
      <c r="K2" s="34"/>
      <c r="L2" s="34"/>
      <c r="M2" s="34"/>
      <c r="N2" s="34"/>
      <c r="O2" s="36"/>
      <c r="P2" s="36"/>
      <c r="Q2" s="37"/>
      <c r="S2" s="190"/>
      <c r="T2" s="190"/>
      <c r="U2" s="190"/>
      <c r="W2" s="194"/>
      <c r="X2" s="194"/>
      <c r="Y2" s="194"/>
    </row>
    <row r="3" spans="1:34" ht="15" customHeight="1" x14ac:dyDescent="0.2">
      <c r="A3" s="11"/>
      <c r="B3" s="1"/>
      <c r="C3" s="1"/>
      <c r="D3" s="1"/>
      <c r="E3" s="1"/>
      <c r="F3" s="1"/>
      <c r="G3" s="1"/>
      <c r="H3" s="1"/>
      <c r="I3" s="1"/>
      <c r="J3" s="55"/>
      <c r="K3" s="55"/>
      <c r="L3" s="55"/>
      <c r="M3" s="55"/>
      <c r="N3" s="55"/>
      <c r="O3" s="56"/>
      <c r="P3" s="21"/>
      <c r="Q3" s="116"/>
      <c r="S3" s="191"/>
    </row>
    <row r="4" spans="1:34" ht="16.5" customHeight="1" x14ac:dyDescent="0.2">
      <c r="A4" s="11"/>
      <c r="B4" s="570" t="s">
        <v>147</v>
      </c>
      <c r="C4" s="570"/>
      <c r="D4" s="570"/>
      <c r="E4" s="570"/>
      <c r="F4" s="570"/>
      <c r="G4" s="570"/>
      <c r="H4" s="570"/>
      <c r="I4" s="1"/>
      <c r="J4" s="570" t="s">
        <v>148</v>
      </c>
      <c r="K4" s="570"/>
      <c r="L4" s="570"/>
      <c r="M4" s="570"/>
      <c r="N4" s="570"/>
      <c r="O4" s="570"/>
      <c r="P4" s="21"/>
      <c r="Q4" s="116"/>
    </row>
    <row r="5" spans="1:34" ht="3.75" customHeight="1" x14ac:dyDescent="0.2">
      <c r="A5" s="11"/>
      <c r="B5" s="26"/>
      <c r="C5" s="26"/>
      <c r="D5" s="26"/>
      <c r="E5" s="26"/>
      <c r="F5" s="26"/>
      <c r="G5" s="26"/>
      <c r="H5" s="26"/>
      <c r="I5" s="1"/>
      <c r="J5" s="26"/>
      <c r="K5" s="26"/>
      <c r="L5" s="26"/>
      <c r="M5" s="26"/>
      <c r="N5" s="26"/>
      <c r="O5" s="26"/>
      <c r="P5" s="21"/>
      <c r="Q5" s="116"/>
    </row>
    <row r="6" spans="1:34" ht="83.25" customHeight="1" x14ac:dyDescent="0.2">
      <c r="A6" s="11"/>
      <c r="B6" s="13" t="s">
        <v>5</v>
      </c>
      <c r="C6" s="13" t="s">
        <v>149</v>
      </c>
      <c r="D6" s="13" t="s">
        <v>154</v>
      </c>
      <c r="E6" s="13" t="s">
        <v>10</v>
      </c>
      <c r="F6" s="13" t="s">
        <v>11</v>
      </c>
      <c r="G6" s="13" t="s">
        <v>19</v>
      </c>
      <c r="H6" s="14" t="s">
        <v>6</v>
      </c>
      <c r="I6" s="1"/>
      <c r="J6" s="13" t="s">
        <v>5</v>
      </c>
      <c r="K6" s="13" t="s">
        <v>155</v>
      </c>
      <c r="L6" s="13" t="s">
        <v>154</v>
      </c>
      <c r="M6" s="13" t="s">
        <v>10</v>
      </c>
      <c r="N6" s="13" t="s">
        <v>11</v>
      </c>
      <c r="O6" s="13" t="s">
        <v>19</v>
      </c>
      <c r="P6" s="14" t="s">
        <v>6</v>
      </c>
      <c r="Q6" s="116"/>
      <c r="S6" s="192"/>
    </row>
    <row r="7" spans="1:34" ht="4.5" customHeight="1" x14ac:dyDescent="0.2">
      <c r="A7" s="11"/>
      <c r="B7" s="15"/>
      <c r="C7" s="15"/>
      <c r="D7" s="16"/>
      <c r="E7" s="16"/>
      <c r="F7" s="15"/>
      <c r="G7" s="15"/>
      <c r="H7" s="17"/>
      <c r="I7" s="1"/>
      <c r="J7" s="15"/>
      <c r="K7" s="15"/>
      <c r="L7" s="16"/>
      <c r="M7" s="16"/>
      <c r="N7" s="15"/>
      <c r="O7" s="15"/>
      <c r="P7" s="17"/>
      <c r="Q7" s="116"/>
      <c r="S7" s="192"/>
    </row>
    <row r="8" spans="1:34" ht="18" customHeight="1" x14ac:dyDescent="0.2">
      <c r="A8" s="11"/>
      <c r="B8" s="18" t="s">
        <v>131</v>
      </c>
      <c r="C8" s="18">
        <v>10</v>
      </c>
      <c r="D8" s="19">
        <v>30</v>
      </c>
      <c r="E8" s="19">
        <v>12</v>
      </c>
      <c r="F8" s="18" t="s">
        <v>16</v>
      </c>
      <c r="G8" s="18">
        <v>11</v>
      </c>
      <c r="H8" s="181">
        <v>72000</v>
      </c>
      <c r="I8" s="1"/>
      <c r="J8" s="18" t="s">
        <v>131</v>
      </c>
      <c r="K8" s="18">
        <v>13</v>
      </c>
      <c r="L8" s="19">
        <v>30</v>
      </c>
      <c r="M8" s="19">
        <v>12</v>
      </c>
      <c r="N8" s="18" t="s">
        <v>16</v>
      </c>
      <c r="O8" s="18">
        <v>11</v>
      </c>
      <c r="P8" s="181">
        <v>75600</v>
      </c>
      <c r="Q8" s="116"/>
      <c r="S8" s="192"/>
    </row>
    <row r="9" spans="1:34" ht="18" customHeight="1" x14ac:dyDescent="0.2">
      <c r="A9" s="11"/>
      <c r="B9" s="22" t="s">
        <v>131</v>
      </c>
      <c r="C9" s="22">
        <v>10</v>
      </c>
      <c r="D9" s="23">
        <v>30</v>
      </c>
      <c r="E9" s="23">
        <v>12</v>
      </c>
      <c r="F9" s="22" t="s">
        <v>16</v>
      </c>
      <c r="G9" s="22">
        <v>13</v>
      </c>
      <c r="H9" s="182">
        <v>74500</v>
      </c>
      <c r="I9" s="1"/>
      <c r="J9" s="22" t="s">
        <v>131</v>
      </c>
      <c r="K9" s="22">
        <v>13</v>
      </c>
      <c r="L9" s="23">
        <v>30</v>
      </c>
      <c r="M9" s="23">
        <v>12</v>
      </c>
      <c r="N9" s="22" t="s">
        <v>16</v>
      </c>
      <c r="O9" s="22">
        <v>13</v>
      </c>
      <c r="P9" s="182">
        <v>78100</v>
      </c>
      <c r="Q9" s="116"/>
      <c r="S9" s="192"/>
    </row>
    <row r="10" spans="1:34" ht="18" customHeight="1" x14ac:dyDescent="0.2">
      <c r="A10" s="11"/>
      <c r="B10" s="18" t="s">
        <v>131</v>
      </c>
      <c r="C10" s="18">
        <v>10</v>
      </c>
      <c r="D10" s="19">
        <v>40</v>
      </c>
      <c r="E10" s="19">
        <v>16</v>
      </c>
      <c r="F10" s="18" t="s">
        <v>16</v>
      </c>
      <c r="G10" s="18">
        <v>15</v>
      </c>
      <c r="H10" s="181">
        <v>84400</v>
      </c>
      <c r="I10" s="1"/>
      <c r="J10" s="18" t="s">
        <v>131</v>
      </c>
      <c r="K10" s="18">
        <v>13</v>
      </c>
      <c r="L10" s="19">
        <v>40</v>
      </c>
      <c r="M10" s="19">
        <v>16</v>
      </c>
      <c r="N10" s="18" t="s">
        <v>16</v>
      </c>
      <c r="O10" s="18">
        <v>15</v>
      </c>
      <c r="P10" s="181">
        <v>87900</v>
      </c>
      <c r="Q10" s="116"/>
      <c r="S10" s="192"/>
    </row>
    <row r="11" spans="1:34" ht="18" customHeight="1" x14ac:dyDescent="0.2">
      <c r="A11" s="11"/>
      <c r="B11" s="22" t="s">
        <v>131</v>
      </c>
      <c r="C11" s="22">
        <v>10</v>
      </c>
      <c r="D11" s="23">
        <v>40</v>
      </c>
      <c r="E11" s="23">
        <v>16</v>
      </c>
      <c r="F11" s="22" t="s">
        <v>16</v>
      </c>
      <c r="G11" s="22">
        <v>17</v>
      </c>
      <c r="H11" s="182">
        <v>86900</v>
      </c>
      <c r="I11" s="1"/>
      <c r="J11" s="22" t="s">
        <v>131</v>
      </c>
      <c r="K11" s="22">
        <v>13</v>
      </c>
      <c r="L11" s="23">
        <v>40</v>
      </c>
      <c r="M11" s="23">
        <v>16</v>
      </c>
      <c r="N11" s="22" t="s">
        <v>16</v>
      </c>
      <c r="O11" s="22">
        <v>17</v>
      </c>
      <c r="P11" s="182">
        <v>90450</v>
      </c>
      <c r="Q11" s="116"/>
      <c r="S11" s="192"/>
    </row>
    <row r="12" spans="1:34" ht="18" customHeight="1" x14ac:dyDescent="0.2">
      <c r="A12" s="11"/>
      <c r="B12" s="177" t="s">
        <v>131</v>
      </c>
      <c r="C12" s="18">
        <v>10</v>
      </c>
      <c r="D12" s="19">
        <v>40</v>
      </c>
      <c r="E12" s="19">
        <v>24</v>
      </c>
      <c r="F12" s="18" t="s">
        <v>15</v>
      </c>
      <c r="G12" s="18">
        <v>23</v>
      </c>
      <c r="H12" s="181">
        <v>93200</v>
      </c>
      <c r="I12" s="1"/>
      <c r="J12" s="177" t="s">
        <v>131</v>
      </c>
      <c r="K12" s="18">
        <v>13</v>
      </c>
      <c r="L12" s="19">
        <v>40</v>
      </c>
      <c r="M12" s="19">
        <v>24</v>
      </c>
      <c r="N12" s="18" t="s">
        <v>15</v>
      </c>
      <c r="O12" s="18">
        <v>23</v>
      </c>
      <c r="P12" s="181">
        <v>96750</v>
      </c>
      <c r="Q12" s="116"/>
    </row>
    <row r="13" spans="1:34" ht="18" customHeight="1" x14ac:dyDescent="0.2">
      <c r="A13" s="11"/>
      <c r="B13" s="22" t="s">
        <v>131</v>
      </c>
      <c r="C13" s="22">
        <v>10</v>
      </c>
      <c r="D13" s="23">
        <v>40</v>
      </c>
      <c r="E13" s="23">
        <v>24</v>
      </c>
      <c r="F13" s="22" t="s">
        <v>15</v>
      </c>
      <c r="G13" s="22">
        <v>25</v>
      </c>
      <c r="H13" s="182">
        <v>96400</v>
      </c>
      <c r="I13" s="1"/>
      <c r="J13" s="22" t="s">
        <v>131</v>
      </c>
      <c r="K13" s="22">
        <v>13</v>
      </c>
      <c r="L13" s="23">
        <v>40</v>
      </c>
      <c r="M13" s="23">
        <v>24</v>
      </c>
      <c r="N13" s="22" t="s">
        <v>15</v>
      </c>
      <c r="O13" s="22">
        <v>25</v>
      </c>
      <c r="P13" s="182">
        <v>100000</v>
      </c>
      <c r="Q13" s="116"/>
    </row>
    <row r="14" spans="1:34" ht="18" customHeight="1" x14ac:dyDescent="0.2">
      <c r="A14" s="11"/>
      <c r="B14" s="177" t="s">
        <v>131</v>
      </c>
      <c r="C14" s="18">
        <v>10</v>
      </c>
      <c r="D14" s="19">
        <v>40</v>
      </c>
      <c r="E14" s="19">
        <v>24</v>
      </c>
      <c r="F14" s="18" t="s">
        <v>150</v>
      </c>
      <c r="G14" s="18">
        <v>23</v>
      </c>
      <c r="H14" s="181">
        <v>96750</v>
      </c>
      <c r="I14" s="1"/>
      <c r="J14" s="177" t="s">
        <v>131</v>
      </c>
      <c r="K14" s="18">
        <v>13</v>
      </c>
      <c r="L14" s="19">
        <v>40</v>
      </c>
      <c r="M14" s="19">
        <v>24</v>
      </c>
      <c r="N14" s="18" t="s">
        <v>150</v>
      </c>
      <c r="O14" s="18">
        <v>23</v>
      </c>
      <c r="P14" s="181">
        <v>100500</v>
      </c>
      <c r="Q14" s="116"/>
    </row>
    <row r="15" spans="1:34" ht="18" customHeight="1" x14ac:dyDescent="0.2">
      <c r="A15" s="11"/>
      <c r="B15" s="22" t="s">
        <v>131</v>
      </c>
      <c r="C15" s="22">
        <v>10</v>
      </c>
      <c r="D15" s="22">
        <v>40</v>
      </c>
      <c r="E15" s="22">
        <v>14</v>
      </c>
      <c r="F15" s="22" t="s">
        <v>151</v>
      </c>
      <c r="G15" s="22">
        <v>13</v>
      </c>
      <c r="H15" s="182">
        <v>83300</v>
      </c>
      <c r="I15" s="1"/>
      <c r="J15" s="22" t="s">
        <v>131</v>
      </c>
      <c r="K15" s="22">
        <v>13</v>
      </c>
      <c r="L15" s="22">
        <v>40</v>
      </c>
      <c r="M15" s="22">
        <v>14</v>
      </c>
      <c r="N15" s="22" t="s">
        <v>151</v>
      </c>
      <c r="O15" s="22">
        <v>13</v>
      </c>
      <c r="P15" s="182">
        <v>86900</v>
      </c>
      <c r="Q15" s="116"/>
    </row>
    <row r="16" spans="1:34" ht="18" customHeight="1" x14ac:dyDescent="0.2">
      <c r="A16" s="11"/>
      <c r="B16" s="177" t="s">
        <v>131</v>
      </c>
      <c r="C16" s="177">
        <v>10</v>
      </c>
      <c r="D16" s="178">
        <v>40</v>
      </c>
      <c r="E16" s="178">
        <v>12</v>
      </c>
      <c r="F16" s="177" t="s">
        <v>152</v>
      </c>
      <c r="G16" s="177">
        <v>13</v>
      </c>
      <c r="H16" s="183">
        <v>83600</v>
      </c>
      <c r="I16" s="1"/>
      <c r="J16" s="177" t="s">
        <v>131</v>
      </c>
      <c r="K16" s="177">
        <v>13</v>
      </c>
      <c r="L16" s="178">
        <v>40</v>
      </c>
      <c r="M16" s="178">
        <v>12</v>
      </c>
      <c r="N16" s="177" t="s">
        <v>152</v>
      </c>
      <c r="O16" s="177">
        <v>13</v>
      </c>
      <c r="P16" s="183">
        <v>87400</v>
      </c>
      <c r="Q16" s="116"/>
    </row>
    <row r="17" spans="1:17" ht="18" customHeight="1" x14ac:dyDescent="0.2">
      <c r="A17" s="11"/>
      <c r="B17" s="22" t="s">
        <v>131</v>
      </c>
      <c r="C17" s="22">
        <v>10</v>
      </c>
      <c r="D17" s="22">
        <v>40</v>
      </c>
      <c r="E17" s="22">
        <v>12</v>
      </c>
      <c r="F17" s="22" t="s">
        <v>153</v>
      </c>
      <c r="G17" s="22">
        <v>11</v>
      </c>
      <c r="H17" s="182">
        <v>81900</v>
      </c>
      <c r="I17" s="1"/>
      <c r="J17" s="22" t="s">
        <v>131</v>
      </c>
      <c r="K17" s="22">
        <v>13</v>
      </c>
      <c r="L17" s="22">
        <v>40</v>
      </c>
      <c r="M17" s="22">
        <v>12</v>
      </c>
      <c r="N17" s="22" t="s">
        <v>153</v>
      </c>
      <c r="O17" s="22">
        <v>11</v>
      </c>
      <c r="P17" s="182">
        <v>85500</v>
      </c>
      <c r="Q17" s="116"/>
    </row>
    <row r="18" spans="1:17" ht="18" customHeight="1" x14ac:dyDescent="0.2">
      <c r="A18" s="11"/>
      <c r="B18" s="179" t="s">
        <v>131</v>
      </c>
      <c r="C18" s="179">
        <v>10</v>
      </c>
      <c r="D18" s="180">
        <v>40</v>
      </c>
      <c r="E18" s="180">
        <v>12</v>
      </c>
      <c r="F18" s="179" t="s">
        <v>153</v>
      </c>
      <c r="G18" s="179">
        <v>13</v>
      </c>
      <c r="H18" s="184">
        <v>83900</v>
      </c>
      <c r="I18" s="1"/>
      <c r="J18" s="179" t="s">
        <v>131</v>
      </c>
      <c r="K18" s="179">
        <v>13</v>
      </c>
      <c r="L18" s="180">
        <v>40</v>
      </c>
      <c r="M18" s="180">
        <v>12</v>
      </c>
      <c r="N18" s="179" t="s">
        <v>153</v>
      </c>
      <c r="O18" s="179">
        <v>13</v>
      </c>
      <c r="P18" s="184">
        <v>87400</v>
      </c>
      <c r="Q18" s="116"/>
    </row>
    <row r="19" spans="1:17" ht="12.75" customHeight="1" x14ac:dyDescent="0.2">
      <c r="A19" s="11"/>
      <c r="B19" s="185"/>
      <c r="C19" s="1"/>
      <c r="D19" s="1"/>
      <c r="E19" s="1"/>
      <c r="F19" s="1"/>
      <c r="G19" s="1"/>
      <c r="H19" s="1"/>
      <c r="I19" s="1"/>
      <c r="J19" s="175"/>
      <c r="K19" s="175"/>
      <c r="L19" s="175"/>
      <c r="M19" s="175"/>
      <c r="N19" s="175"/>
      <c r="O19" s="176"/>
      <c r="P19" s="21"/>
      <c r="Q19" s="116"/>
    </row>
    <row r="20" spans="1:17" ht="15.75" customHeight="1" x14ac:dyDescent="0.2">
      <c r="A20" s="11"/>
      <c r="B20" s="570" t="s">
        <v>20</v>
      </c>
      <c r="C20" s="570"/>
      <c r="D20" s="570"/>
      <c r="E20" s="570"/>
      <c r="F20" s="570"/>
      <c r="G20" s="570"/>
      <c r="H20" s="570"/>
      <c r="I20" s="1"/>
      <c r="J20" s="570" t="s">
        <v>156</v>
      </c>
      <c r="K20" s="570"/>
      <c r="L20" s="570"/>
      <c r="M20" s="570"/>
      <c r="N20" s="570"/>
      <c r="O20" s="570"/>
      <c r="P20" s="570"/>
      <c r="Q20" s="116"/>
    </row>
    <row r="21" spans="1:17" ht="8.25" customHeight="1" x14ac:dyDescent="0.2">
      <c r="A21" s="11"/>
      <c r="B21" s="26"/>
      <c r="C21" s="26"/>
      <c r="D21" s="26"/>
      <c r="E21" s="26"/>
      <c r="F21" s="26"/>
      <c r="G21" s="26"/>
      <c r="H21" s="26"/>
      <c r="I21" s="1"/>
      <c r="J21" s="26"/>
      <c r="K21" s="26"/>
      <c r="L21" s="26"/>
      <c r="M21" s="26"/>
      <c r="N21" s="26"/>
      <c r="O21" s="26"/>
      <c r="P21" s="26"/>
      <c r="Q21" s="116"/>
    </row>
    <row r="22" spans="1:17" ht="87" customHeight="1" x14ac:dyDescent="0.2">
      <c r="A22" s="11"/>
      <c r="B22" s="13" t="s">
        <v>5</v>
      </c>
      <c r="C22" s="13" t="s">
        <v>21</v>
      </c>
      <c r="D22" s="13" t="s">
        <v>154</v>
      </c>
      <c r="E22" s="13" t="s">
        <v>10</v>
      </c>
      <c r="F22" s="13" t="s">
        <v>11</v>
      </c>
      <c r="G22" s="13" t="s">
        <v>19</v>
      </c>
      <c r="H22" s="14" t="s">
        <v>6</v>
      </c>
      <c r="I22" s="1"/>
      <c r="J22" s="13" t="s">
        <v>5</v>
      </c>
      <c r="K22" s="13" t="s">
        <v>157</v>
      </c>
      <c r="L22" s="13" t="s">
        <v>154</v>
      </c>
      <c r="M22" s="13" t="s">
        <v>10</v>
      </c>
      <c r="N22" s="13" t="s">
        <v>11</v>
      </c>
      <c r="O22" s="13" t="s">
        <v>19</v>
      </c>
      <c r="P22" s="14" t="s">
        <v>6</v>
      </c>
      <c r="Q22" s="116"/>
    </row>
    <row r="23" spans="1:17" ht="15.75" customHeight="1" x14ac:dyDescent="0.2">
      <c r="A23" s="11"/>
      <c r="B23" s="15"/>
      <c r="C23" s="15"/>
      <c r="D23" s="16"/>
      <c r="E23" s="16"/>
      <c r="F23" s="15"/>
      <c r="G23" s="15"/>
      <c r="H23" s="17"/>
      <c r="I23" s="1"/>
      <c r="J23" s="15"/>
      <c r="K23" s="15"/>
      <c r="L23" s="16"/>
      <c r="M23" s="16"/>
      <c r="N23" s="15"/>
      <c r="O23" s="15"/>
      <c r="P23" s="17"/>
      <c r="Q23" s="116"/>
    </row>
    <row r="24" spans="1:17" ht="20.25" customHeight="1" x14ac:dyDescent="0.2">
      <c r="A24" s="11"/>
      <c r="B24" s="18" t="s">
        <v>131</v>
      </c>
      <c r="C24" s="18">
        <v>18</v>
      </c>
      <c r="D24" s="19">
        <v>30</v>
      </c>
      <c r="E24" s="19">
        <v>12</v>
      </c>
      <c r="F24" s="18" t="s">
        <v>16</v>
      </c>
      <c r="G24" s="18">
        <v>11</v>
      </c>
      <c r="H24" s="27">
        <v>81400</v>
      </c>
      <c r="I24" s="1"/>
      <c r="J24" s="18" t="s">
        <v>131</v>
      </c>
      <c r="K24" s="18">
        <v>24</v>
      </c>
      <c r="L24" s="19">
        <v>40</v>
      </c>
      <c r="M24" s="19">
        <v>16</v>
      </c>
      <c r="N24" s="18" t="s">
        <v>16</v>
      </c>
      <c r="O24" s="18">
        <v>15</v>
      </c>
      <c r="P24" s="27">
        <v>102200</v>
      </c>
      <c r="Q24" s="116"/>
    </row>
    <row r="25" spans="1:17" ht="20.25" customHeight="1" x14ac:dyDescent="0.2">
      <c r="A25" s="11"/>
      <c r="B25" s="22" t="s">
        <v>131</v>
      </c>
      <c r="C25" s="22">
        <v>18</v>
      </c>
      <c r="D25" s="23">
        <v>30</v>
      </c>
      <c r="E25" s="22">
        <v>12</v>
      </c>
      <c r="F25" s="22" t="s">
        <v>16</v>
      </c>
      <c r="G25" s="22">
        <v>13</v>
      </c>
      <c r="H25" s="28">
        <v>84100</v>
      </c>
      <c r="I25" s="1"/>
      <c r="J25" s="22" t="s">
        <v>131</v>
      </c>
      <c r="K25" s="22">
        <v>24</v>
      </c>
      <c r="L25" s="23">
        <v>40</v>
      </c>
      <c r="M25" s="23">
        <v>16</v>
      </c>
      <c r="N25" s="22" t="s">
        <v>16</v>
      </c>
      <c r="O25" s="22">
        <v>17</v>
      </c>
      <c r="P25" s="28">
        <v>104700</v>
      </c>
      <c r="Q25" s="116"/>
    </row>
    <row r="26" spans="1:17" ht="20.25" customHeight="1" x14ac:dyDescent="0.2">
      <c r="A26" s="11"/>
      <c r="B26" s="18" t="s">
        <v>131</v>
      </c>
      <c r="C26" s="18">
        <v>18</v>
      </c>
      <c r="D26" s="19">
        <v>40</v>
      </c>
      <c r="E26" s="19">
        <v>16</v>
      </c>
      <c r="F26" s="18" t="s">
        <v>16</v>
      </c>
      <c r="G26" s="18">
        <v>15</v>
      </c>
      <c r="H26" s="27">
        <v>94000</v>
      </c>
      <c r="I26" s="1"/>
      <c r="J26" s="57" t="s">
        <v>131</v>
      </c>
      <c r="K26" s="57">
        <v>24</v>
      </c>
      <c r="L26" s="19">
        <v>40</v>
      </c>
      <c r="M26" s="57">
        <v>24</v>
      </c>
      <c r="N26" s="57" t="s">
        <v>15</v>
      </c>
      <c r="O26" s="57">
        <v>23</v>
      </c>
      <c r="P26" s="58">
        <v>111000</v>
      </c>
      <c r="Q26" s="116"/>
    </row>
    <row r="27" spans="1:17" ht="20.25" customHeight="1" x14ac:dyDescent="0.2">
      <c r="A27" s="11"/>
      <c r="B27" s="22" t="s">
        <v>131</v>
      </c>
      <c r="C27" s="22">
        <v>18</v>
      </c>
      <c r="D27" s="23">
        <v>40</v>
      </c>
      <c r="E27" s="23">
        <v>16</v>
      </c>
      <c r="F27" s="22" t="s">
        <v>16</v>
      </c>
      <c r="G27" s="22">
        <v>17</v>
      </c>
      <c r="H27" s="28">
        <v>96500</v>
      </c>
      <c r="I27" s="1"/>
      <c r="J27" s="22" t="s">
        <v>131</v>
      </c>
      <c r="K27" s="22">
        <v>24</v>
      </c>
      <c r="L27" s="23">
        <v>40</v>
      </c>
      <c r="M27" s="23">
        <v>24</v>
      </c>
      <c r="N27" s="22" t="s">
        <v>15</v>
      </c>
      <c r="O27" s="22">
        <v>25</v>
      </c>
      <c r="P27" s="28">
        <v>114300</v>
      </c>
      <c r="Q27" s="116"/>
    </row>
    <row r="28" spans="1:17" ht="20.25" customHeight="1" x14ac:dyDescent="0.2">
      <c r="A28" s="11"/>
      <c r="B28" s="57" t="s">
        <v>131</v>
      </c>
      <c r="C28" s="57">
        <v>18</v>
      </c>
      <c r="D28" s="19">
        <v>40</v>
      </c>
      <c r="E28" s="57">
        <v>24</v>
      </c>
      <c r="F28" s="57" t="s">
        <v>15</v>
      </c>
      <c r="G28" s="57">
        <v>23</v>
      </c>
      <c r="H28" s="58">
        <v>102750</v>
      </c>
      <c r="I28" s="1"/>
      <c r="J28" s="186" t="s">
        <v>131</v>
      </c>
      <c r="K28" s="186">
        <v>24</v>
      </c>
      <c r="L28" s="187">
        <v>40</v>
      </c>
      <c r="M28" s="186">
        <v>24</v>
      </c>
      <c r="N28" s="186" t="s">
        <v>150</v>
      </c>
      <c r="O28" s="186">
        <v>23</v>
      </c>
      <c r="P28" s="188">
        <v>116750</v>
      </c>
      <c r="Q28" s="116"/>
    </row>
    <row r="29" spans="1:17" ht="20.25" customHeight="1" x14ac:dyDescent="0.2">
      <c r="A29" s="11"/>
      <c r="B29" s="22" t="s">
        <v>131</v>
      </c>
      <c r="C29" s="22">
        <v>18</v>
      </c>
      <c r="D29" s="23">
        <v>40</v>
      </c>
      <c r="E29" s="23">
        <v>24</v>
      </c>
      <c r="F29" s="22" t="s">
        <v>15</v>
      </c>
      <c r="G29" s="22">
        <v>25</v>
      </c>
      <c r="H29" s="28">
        <v>105800</v>
      </c>
      <c r="I29" s="1"/>
      <c r="Q29" s="116"/>
    </row>
    <row r="30" spans="1:17" ht="20.25" customHeight="1" x14ac:dyDescent="0.2">
      <c r="A30" s="11"/>
      <c r="B30" s="57" t="s">
        <v>131</v>
      </c>
      <c r="C30" s="57">
        <v>18</v>
      </c>
      <c r="D30" s="19">
        <v>40</v>
      </c>
      <c r="E30" s="57">
        <v>24</v>
      </c>
      <c r="F30" s="57" t="s">
        <v>150</v>
      </c>
      <c r="G30" s="57">
        <v>23</v>
      </c>
      <c r="H30" s="58">
        <v>106300</v>
      </c>
      <c r="I30" s="1"/>
      <c r="Q30" s="116"/>
    </row>
    <row r="31" spans="1:17" ht="20.25" customHeight="1" x14ac:dyDescent="0.2">
      <c r="A31" s="11"/>
      <c r="B31" s="22" t="s">
        <v>131</v>
      </c>
      <c r="C31" s="22">
        <v>18</v>
      </c>
      <c r="D31" s="22">
        <v>40</v>
      </c>
      <c r="E31" s="22">
        <v>14</v>
      </c>
      <c r="F31" s="22" t="s">
        <v>151</v>
      </c>
      <c r="G31" s="22">
        <v>13</v>
      </c>
      <c r="H31" s="182">
        <v>92600</v>
      </c>
      <c r="I31" s="1"/>
      <c r="J31" s="175"/>
      <c r="K31" s="175"/>
      <c r="L31" s="175"/>
      <c r="M31" s="175"/>
      <c r="N31" s="175"/>
      <c r="O31" s="176"/>
      <c r="P31" s="21"/>
      <c r="Q31" s="116"/>
    </row>
    <row r="32" spans="1:17" ht="20.25" customHeight="1" x14ac:dyDescent="0.2">
      <c r="A32" s="11"/>
      <c r="B32" s="177" t="s">
        <v>131</v>
      </c>
      <c r="C32" s="177">
        <v>18</v>
      </c>
      <c r="D32" s="178">
        <v>40</v>
      </c>
      <c r="E32" s="178">
        <v>12</v>
      </c>
      <c r="F32" s="177" t="s">
        <v>152</v>
      </c>
      <c r="G32" s="177">
        <v>13</v>
      </c>
      <c r="H32" s="183">
        <v>93200</v>
      </c>
      <c r="I32" s="1"/>
      <c r="J32" s="175"/>
      <c r="K32" s="175"/>
      <c r="L32" s="175"/>
      <c r="M32" s="175"/>
      <c r="N32" s="175"/>
      <c r="O32" s="176"/>
      <c r="P32" s="21"/>
      <c r="Q32" s="116"/>
    </row>
    <row r="33" spans="1:25" ht="20.25" customHeight="1" x14ac:dyDescent="0.2">
      <c r="A33" s="11"/>
      <c r="B33" s="22" t="s">
        <v>131</v>
      </c>
      <c r="C33" s="22">
        <v>18</v>
      </c>
      <c r="D33" s="22">
        <v>40</v>
      </c>
      <c r="E33" s="22">
        <v>12</v>
      </c>
      <c r="F33" s="22" t="s">
        <v>153</v>
      </c>
      <c r="G33" s="22">
        <v>11</v>
      </c>
      <c r="H33" s="182">
        <v>91500</v>
      </c>
      <c r="I33" s="1"/>
      <c r="J33" s="175"/>
      <c r="K33" s="175"/>
      <c r="L33" s="175"/>
      <c r="M33" s="175"/>
      <c r="N33" s="175"/>
      <c r="O33" s="176"/>
      <c r="P33" s="21"/>
      <c r="Q33" s="116"/>
    </row>
    <row r="34" spans="1:25" ht="20.25" customHeight="1" x14ac:dyDescent="0.2">
      <c r="A34" s="11"/>
      <c r="B34" s="179" t="s">
        <v>131</v>
      </c>
      <c r="C34" s="179">
        <v>18</v>
      </c>
      <c r="D34" s="180">
        <v>40</v>
      </c>
      <c r="E34" s="180">
        <v>12</v>
      </c>
      <c r="F34" s="179" t="s">
        <v>153</v>
      </c>
      <c r="G34" s="179">
        <v>13</v>
      </c>
      <c r="H34" s="184">
        <v>94000</v>
      </c>
      <c r="I34" s="1"/>
      <c r="J34" s="175"/>
      <c r="K34" s="175"/>
      <c r="L34" s="175"/>
      <c r="M34" s="175"/>
      <c r="N34" s="175"/>
      <c r="O34" s="176"/>
      <c r="P34" s="21"/>
      <c r="Q34" s="116"/>
    </row>
    <row r="35" spans="1:25" ht="13.5" customHeight="1" x14ac:dyDescent="0.2">
      <c r="A35" s="11"/>
      <c r="B35" s="1"/>
      <c r="C35" s="1"/>
      <c r="D35" s="1"/>
      <c r="E35" s="1"/>
      <c r="F35" s="1"/>
      <c r="G35" s="1"/>
      <c r="H35" s="1"/>
      <c r="I35" s="1"/>
      <c r="J35" s="175"/>
      <c r="K35" s="175"/>
      <c r="L35" s="175"/>
      <c r="M35" s="175"/>
      <c r="N35" s="175"/>
      <c r="O35" s="176"/>
      <c r="P35" s="21"/>
      <c r="Q35" s="116"/>
    </row>
    <row r="36" spans="1:25" ht="7.15" customHeight="1" x14ac:dyDescent="0.2">
      <c r="A36" s="11"/>
      <c r="B36" s="1"/>
      <c r="C36" s="1"/>
      <c r="D36" s="1"/>
      <c r="E36" s="1"/>
      <c r="F36" s="1"/>
      <c r="G36" s="1"/>
      <c r="H36" s="1"/>
      <c r="I36" s="1"/>
      <c r="P36" s="21"/>
      <c r="Q36" s="12"/>
    </row>
    <row r="37" spans="1:25" ht="15.75" customHeight="1" thickBot="1" x14ac:dyDescent="0.25">
      <c r="A37" s="205" t="s">
        <v>176</v>
      </c>
      <c r="B37" s="206"/>
      <c r="C37" s="206"/>
      <c r="D37" s="206"/>
      <c r="E37" s="206"/>
      <c r="F37" s="206"/>
      <c r="G37" s="206"/>
      <c r="H37" s="206"/>
      <c r="I37" s="206"/>
      <c r="J37" s="206"/>
      <c r="K37" s="206"/>
      <c r="L37" s="206"/>
      <c r="M37" s="206"/>
      <c r="N37" s="206"/>
      <c r="O37" s="206"/>
      <c r="P37" s="206"/>
      <c r="Q37" s="569"/>
    </row>
    <row r="38" spans="1:25" s="1" customFormat="1" x14ac:dyDescent="0.2">
      <c r="S38" s="190"/>
      <c r="T38" s="190"/>
      <c r="U38" s="190"/>
      <c r="W38" s="195"/>
      <c r="X38" s="195"/>
      <c r="Y38" s="195"/>
    </row>
    <row r="39" spans="1:25" s="1" customFormat="1" x14ac:dyDescent="0.2">
      <c r="S39" s="190"/>
      <c r="T39" s="190"/>
      <c r="U39" s="190"/>
      <c r="W39" s="195"/>
      <c r="X39" s="195"/>
      <c r="Y39" s="195"/>
    </row>
    <row r="40" spans="1:25" s="59" customFormat="1" x14ac:dyDescent="0.2">
      <c r="S40" s="193"/>
      <c r="T40" s="193"/>
      <c r="U40" s="193"/>
      <c r="W40" s="196"/>
      <c r="X40" s="196"/>
      <c r="Y40" s="196"/>
    </row>
    <row r="41" spans="1:25" s="59" customFormat="1" x14ac:dyDescent="0.2">
      <c r="S41" s="193"/>
      <c r="T41" s="193"/>
      <c r="U41" s="193"/>
      <c r="W41" s="196"/>
      <c r="X41" s="196"/>
      <c r="Y41" s="196"/>
    </row>
    <row r="42" spans="1:25" s="59" customFormat="1" x14ac:dyDescent="0.2">
      <c r="S42" s="193"/>
      <c r="T42" s="193"/>
      <c r="U42" s="193"/>
      <c r="W42" s="196"/>
      <c r="X42" s="196"/>
      <c r="Y42" s="196"/>
    </row>
    <row r="43" spans="1:25" s="59" customFormat="1" x14ac:dyDescent="0.2">
      <c r="S43" s="193"/>
      <c r="T43" s="193"/>
      <c r="U43" s="193"/>
      <c r="W43" s="196"/>
      <c r="X43" s="196"/>
      <c r="Y43" s="196"/>
    </row>
    <row r="44" spans="1:25" s="59" customFormat="1" x14ac:dyDescent="0.2">
      <c r="S44" s="193"/>
      <c r="T44" s="193"/>
      <c r="U44" s="193"/>
      <c r="W44" s="196"/>
      <c r="X44" s="196"/>
      <c r="Y44" s="196"/>
    </row>
    <row r="45" spans="1:25" s="59" customFormat="1" x14ac:dyDescent="0.2">
      <c r="S45" s="193"/>
      <c r="T45" s="193"/>
      <c r="U45" s="193"/>
      <c r="W45" s="196"/>
      <c r="X45" s="196"/>
      <c r="Y45" s="196"/>
    </row>
    <row r="46" spans="1:25" s="59" customFormat="1" x14ac:dyDescent="0.2">
      <c r="S46" s="193"/>
      <c r="T46" s="193"/>
      <c r="U46" s="193"/>
      <c r="W46" s="196"/>
      <c r="X46" s="196"/>
      <c r="Y46" s="196"/>
    </row>
    <row r="47" spans="1:25" s="59" customFormat="1" x14ac:dyDescent="0.2">
      <c r="S47" s="193"/>
      <c r="T47" s="193"/>
      <c r="U47" s="193"/>
      <c r="W47" s="196"/>
      <c r="X47" s="196"/>
      <c r="Y47" s="196"/>
    </row>
    <row r="48" spans="1:25" s="59" customFormat="1" x14ac:dyDescent="0.2">
      <c r="S48" s="193"/>
      <c r="T48" s="193"/>
      <c r="U48" s="193"/>
      <c r="W48" s="196"/>
      <c r="X48" s="196"/>
      <c r="Y48" s="196"/>
    </row>
    <row r="49" spans="19:25" s="59" customFormat="1" x14ac:dyDescent="0.2">
      <c r="S49" s="193"/>
      <c r="T49" s="193"/>
      <c r="U49" s="193"/>
      <c r="W49" s="196"/>
      <c r="X49" s="196"/>
      <c r="Y49" s="196"/>
    </row>
    <row r="50" spans="19:25" s="59" customFormat="1" x14ac:dyDescent="0.2">
      <c r="S50" s="193"/>
      <c r="T50" s="193"/>
      <c r="U50" s="193"/>
      <c r="W50" s="196"/>
      <c r="X50" s="196"/>
      <c r="Y50" s="196"/>
    </row>
    <row r="51" spans="19:25" s="59" customFormat="1" x14ac:dyDescent="0.2">
      <c r="S51" s="193"/>
      <c r="T51" s="193"/>
      <c r="U51" s="193"/>
      <c r="W51" s="196"/>
      <c r="X51" s="196"/>
      <c r="Y51" s="196"/>
    </row>
    <row r="52" spans="19:25" s="59" customFormat="1" x14ac:dyDescent="0.2">
      <c r="S52" s="193"/>
      <c r="T52" s="193"/>
      <c r="U52" s="193"/>
      <c r="W52" s="196"/>
      <c r="X52" s="196"/>
      <c r="Y52" s="196"/>
    </row>
    <row r="53" spans="19:25" s="59" customFormat="1" x14ac:dyDescent="0.2">
      <c r="S53" s="193"/>
      <c r="T53" s="193"/>
      <c r="U53" s="193"/>
      <c r="W53" s="196"/>
      <c r="X53" s="196"/>
      <c r="Y53" s="196"/>
    </row>
    <row r="54" spans="19:25" s="59" customFormat="1" x14ac:dyDescent="0.2">
      <c r="S54" s="193"/>
      <c r="T54" s="193"/>
      <c r="U54" s="193"/>
      <c r="W54" s="196"/>
      <c r="X54" s="196"/>
      <c r="Y54" s="196"/>
    </row>
    <row r="55" spans="19:25" s="59" customFormat="1" x14ac:dyDescent="0.2">
      <c r="S55" s="193"/>
      <c r="T55" s="193"/>
      <c r="U55" s="193"/>
      <c r="W55" s="196"/>
      <c r="X55" s="196"/>
      <c r="Y55" s="196"/>
    </row>
    <row r="56" spans="19:25" s="59" customFormat="1" x14ac:dyDescent="0.2">
      <c r="S56" s="193"/>
      <c r="T56" s="193"/>
      <c r="U56" s="193"/>
      <c r="W56" s="196"/>
      <c r="X56" s="196"/>
      <c r="Y56" s="196"/>
    </row>
    <row r="57" spans="19:25" s="59" customFormat="1" x14ac:dyDescent="0.2">
      <c r="S57" s="193"/>
      <c r="T57" s="193"/>
      <c r="U57" s="193"/>
      <c r="W57" s="196"/>
      <c r="X57" s="196"/>
      <c r="Y57" s="196"/>
    </row>
    <row r="58" spans="19:25" s="59" customFormat="1" x14ac:dyDescent="0.2">
      <c r="S58" s="193"/>
      <c r="T58" s="193"/>
      <c r="U58" s="193"/>
      <c r="W58" s="196"/>
      <c r="X58" s="196"/>
      <c r="Y58" s="196"/>
    </row>
    <row r="59" spans="19:25" s="59" customFormat="1" x14ac:dyDescent="0.2">
      <c r="S59" s="193"/>
      <c r="T59" s="193"/>
      <c r="U59" s="193"/>
      <c r="W59" s="196"/>
      <c r="X59" s="196"/>
      <c r="Y59" s="196"/>
    </row>
    <row r="60" spans="19:25" s="59" customFormat="1" x14ac:dyDescent="0.2">
      <c r="S60" s="193"/>
      <c r="T60" s="193"/>
      <c r="U60" s="193"/>
      <c r="W60" s="196"/>
      <c r="X60" s="196"/>
      <c r="Y60" s="196"/>
    </row>
    <row r="61" spans="19:25" s="59" customFormat="1" x14ac:dyDescent="0.2">
      <c r="S61" s="193"/>
      <c r="T61" s="193"/>
      <c r="U61" s="193"/>
      <c r="W61" s="196"/>
      <c r="X61" s="196"/>
      <c r="Y61" s="196"/>
    </row>
    <row r="62" spans="19:25" s="59" customFormat="1" x14ac:dyDescent="0.2">
      <c r="S62" s="193"/>
      <c r="T62" s="193"/>
      <c r="U62" s="193"/>
      <c r="W62" s="196"/>
      <c r="X62" s="196"/>
      <c r="Y62" s="196"/>
    </row>
    <row r="63" spans="19:25" s="59" customFormat="1" x14ac:dyDescent="0.2">
      <c r="S63" s="193"/>
      <c r="T63" s="193"/>
      <c r="U63" s="193"/>
      <c r="W63" s="196"/>
      <c r="X63" s="196"/>
      <c r="Y63" s="196"/>
    </row>
    <row r="64" spans="19:25" s="59" customFormat="1" x14ac:dyDescent="0.2">
      <c r="S64" s="193"/>
      <c r="T64" s="193"/>
      <c r="U64" s="193"/>
      <c r="W64" s="196"/>
      <c r="X64" s="196"/>
      <c r="Y64" s="196"/>
    </row>
    <row r="65" spans="19:25" s="59" customFormat="1" x14ac:dyDescent="0.2">
      <c r="S65" s="193"/>
      <c r="T65" s="193"/>
      <c r="U65" s="193"/>
      <c r="W65" s="196"/>
      <c r="X65" s="196"/>
      <c r="Y65" s="196"/>
    </row>
    <row r="66" spans="19:25" s="59" customFormat="1" x14ac:dyDescent="0.2">
      <c r="S66" s="193"/>
      <c r="T66" s="193"/>
      <c r="U66" s="193"/>
      <c r="W66" s="196"/>
      <c r="X66" s="196"/>
      <c r="Y66" s="196"/>
    </row>
    <row r="67" spans="19:25" s="59" customFormat="1" x14ac:dyDescent="0.2">
      <c r="S67" s="193"/>
      <c r="T67" s="193"/>
      <c r="U67" s="193"/>
      <c r="W67" s="196"/>
      <c r="X67" s="196"/>
      <c r="Y67" s="196"/>
    </row>
    <row r="68" spans="19:25" s="59" customFormat="1" x14ac:dyDescent="0.2">
      <c r="S68" s="193"/>
      <c r="T68" s="193"/>
      <c r="U68" s="193"/>
      <c r="W68" s="196"/>
      <c r="X68" s="196"/>
      <c r="Y68" s="196"/>
    </row>
    <row r="69" spans="19:25" s="59" customFormat="1" x14ac:dyDescent="0.2">
      <c r="S69" s="193"/>
      <c r="T69" s="193"/>
      <c r="U69" s="193"/>
      <c r="W69" s="196"/>
      <c r="X69" s="196"/>
      <c r="Y69" s="196"/>
    </row>
    <row r="70" spans="19:25" s="59" customFormat="1" x14ac:dyDescent="0.2">
      <c r="S70" s="193"/>
      <c r="T70" s="193"/>
      <c r="U70" s="193"/>
      <c r="W70" s="196"/>
      <c r="X70" s="196"/>
      <c r="Y70" s="196"/>
    </row>
    <row r="71" spans="19:25" s="59" customFormat="1" x14ac:dyDescent="0.2">
      <c r="S71" s="193"/>
      <c r="T71" s="193"/>
      <c r="U71" s="193"/>
      <c r="W71" s="196"/>
      <c r="X71" s="196"/>
      <c r="Y71" s="196"/>
    </row>
    <row r="72" spans="19:25" s="59" customFormat="1" x14ac:dyDescent="0.2">
      <c r="S72" s="193"/>
      <c r="T72" s="193"/>
      <c r="U72" s="193"/>
      <c r="W72" s="196"/>
      <c r="X72" s="196"/>
      <c r="Y72" s="196"/>
    </row>
    <row r="73" spans="19:25" s="59" customFormat="1" x14ac:dyDescent="0.2">
      <c r="S73" s="193"/>
      <c r="T73" s="193"/>
      <c r="U73" s="193"/>
      <c r="W73" s="196"/>
      <c r="X73" s="196"/>
      <c r="Y73" s="196"/>
    </row>
    <row r="74" spans="19:25" s="59" customFormat="1" x14ac:dyDescent="0.2">
      <c r="S74" s="193"/>
      <c r="T74" s="193"/>
      <c r="U74" s="193"/>
      <c r="W74" s="196"/>
      <c r="X74" s="196"/>
      <c r="Y74" s="196"/>
    </row>
    <row r="75" spans="19:25" s="59" customFormat="1" x14ac:dyDescent="0.2">
      <c r="S75" s="193"/>
      <c r="T75" s="193"/>
      <c r="U75" s="193"/>
      <c r="W75" s="196"/>
      <c r="X75" s="196"/>
      <c r="Y75" s="196"/>
    </row>
    <row r="76" spans="19:25" s="59" customFormat="1" x14ac:dyDescent="0.2">
      <c r="S76" s="193"/>
      <c r="T76" s="193"/>
      <c r="U76" s="193"/>
      <c r="W76" s="196"/>
      <c r="X76" s="196"/>
      <c r="Y76" s="196"/>
    </row>
    <row r="77" spans="19:25" s="59" customFormat="1" x14ac:dyDescent="0.2">
      <c r="S77" s="193"/>
      <c r="T77" s="193"/>
      <c r="U77" s="193"/>
      <c r="W77" s="196"/>
      <c r="X77" s="196"/>
      <c r="Y77" s="196"/>
    </row>
    <row r="78" spans="19:25" s="59" customFormat="1" x14ac:dyDescent="0.2">
      <c r="S78" s="193"/>
      <c r="T78" s="193"/>
      <c r="U78" s="193"/>
      <c r="W78" s="196"/>
      <c r="X78" s="196"/>
      <c r="Y78" s="196"/>
    </row>
    <row r="79" spans="19:25" s="59" customFormat="1" x14ac:dyDescent="0.2">
      <c r="S79" s="193"/>
      <c r="T79" s="193"/>
      <c r="U79" s="193"/>
      <c r="W79" s="196"/>
      <c r="X79" s="196"/>
      <c r="Y79" s="196"/>
    </row>
    <row r="80" spans="19:25" s="59" customFormat="1" x14ac:dyDescent="0.2">
      <c r="S80" s="193"/>
      <c r="T80" s="193"/>
      <c r="U80" s="193"/>
      <c r="W80" s="196"/>
      <c r="X80" s="196"/>
      <c r="Y80" s="196"/>
    </row>
    <row r="81" spans="19:25" s="59" customFormat="1" x14ac:dyDescent="0.2">
      <c r="S81" s="193"/>
      <c r="T81" s="193"/>
      <c r="U81" s="193"/>
      <c r="W81" s="196"/>
      <c r="X81" s="196"/>
      <c r="Y81" s="196"/>
    </row>
    <row r="82" spans="19:25" s="59" customFormat="1" x14ac:dyDescent="0.2">
      <c r="S82" s="193"/>
      <c r="T82" s="193"/>
      <c r="U82" s="193"/>
      <c r="W82" s="196"/>
      <c r="X82" s="196"/>
      <c r="Y82" s="196"/>
    </row>
    <row r="83" spans="19:25" s="59" customFormat="1" x14ac:dyDescent="0.2">
      <c r="S83" s="193"/>
      <c r="T83" s="193"/>
      <c r="U83" s="193"/>
      <c r="W83" s="196"/>
      <c r="X83" s="196"/>
      <c r="Y83" s="196"/>
    </row>
    <row r="84" spans="19:25" s="59" customFormat="1" x14ac:dyDescent="0.2">
      <c r="S84" s="193"/>
      <c r="T84" s="193"/>
      <c r="U84" s="193"/>
      <c r="W84" s="196"/>
      <c r="X84" s="196"/>
      <c r="Y84" s="196"/>
    </row>
    <row r="85" spans="19:25" s="59" customFormat="1" x14ac:dyDescent="0.2">
      <c r="S85" s="193"/>
      <c r="T85" s="193"/>
      <c r="U85" s="193"/>
      <c r="W85" s="196"/>
      <c r="X85" s="196"/>
      <c r="Y85" s="196"/>
    </row>
    <row r="86" spans="19:25" s="59" customFormat="1" x14ac:dyDescent="0.2">
      <c r="S86" s="193"/>
      <c r="T86" s="193"/>
      <c r="U86" s="193"/>
      <c r="W86" s="196"/>
      <c r="X86" s="196"/>
      <c r="Y86" s="196"/>
    </row>
    <row r="87" spans="19:25" s="59" customFormat="1" x14ac:dyDescent="0.2">
      <c r="S87" s="193"/>
      <c r="T87" s="193"/>
      <c r="U87" s="193"/>
      <c r="W87" s="196"/>
      <c r="X87" s="196"/>
      <c r="Y87" s="196"/>
    </row>
    <row r="88" spans="19:25" s="59" customFormat="1" x14ac:dyDescent="0.2">
      <c r="S88" s="193"/>
      <c r="T88" s="193"/>
      <c r="U88" s="193"/>
      <c r="W88" s="196"/>
      <c r="X88" s="196"/>
      <c r="Y88" s="196"/>
    </row>
    <row r="89" spans="19:25" s="59" customFormat="1" x14ac:dyDescent="0.2">
      <c r="S89" s="193"/>
      <c r="T89" s="193"/>
      <c r="U89" s="193"/>
      <c r="W89" s="196"/>
      <c r="X89" s="196"/>
      <c r="Y89" s="196"/>
    </row>
    <row r="90" spans="19:25" s="59" customFormat="1" x14ac:dyDescent="0.2">
      <c r="S90" s="193"/>
      <c r="T90" s="193"/>
      <c r="U90" s="193"/>
      <c r="W90" s="196"/>
      <c r="X90" s="196"/>
      <c r="Y90" s="196"/>
    </row>
  </sheetData>
  <sheetProtection algorithmName="SHA-512" hashValue="B2YAcyzmzjPRtSPt/n1Ya5A3vLqNLu3pSUgY5j5KF7QpDZGpjqzEfgk1L82t3be5fjgYpcWBe/XC5lfTPjtpYw==" saltValue="iDQOeJE1mwAjyyKUPXiLLg==" spinCount="100000" sheet="1" objects="1" scenarios="1"/>
  <customSheetViews>
    <customSheetView guid="{2E59CC3A-3CE1-4ED1-8A49-D2CB42C514A9}">
      <selection activeCell="B2" sqref="B2:J2"/>
      <pageMargins left="0.7" right="0.7" top="0.75" bottom="0.75" header="0.3" footer="0.3"/>
      <pageSetup scale="60" orientation="portrait" r:id="rId1"/>
    </customSheetView>
  </customSheetViews>
  <mergeCells count="6">
    <mergeCell ref="A37:Q37"/>
    <mergeCell ref="A1:Q1"/>
    <mergeCell ref="J4:O4"/>
    <mergeCell ref="B4:H4"/>
    <mergeCell ref="B20:H20"/>
    <mergeCell ref="J20:P20"/>
  </mergeCells>
  <phoneticPr fontId="0" type="noConversion"/>
  <printOptions horizontalCentered="1"/>
  <pageMargins left="0.45" right="0.7" top="0.5" bottom="0.5" header="0.3" footer="0.3"/>
  <pageSetup scale="78"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Tear Sheet</vt:lpstr>
      <vt:lpstr>Configuration</vt:lpstr>
      <vt:lpstr>Options</vt:lpstr>
      <vt:lpstr>Pricing</vt:lpstr>
      <vt:lpstr>Configuration!Print_Area</vt:lpstr>
      <vt:lpstr>Options!Print_Area</vt:lpstr>
      <vt:lpstr>Pricing!Print_Area</vt:lpstr>
      <vt:lpstr>'Tear Sheet'!Print_Area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 Authorized Customer</dc:creator>
  <cp:lastModifiedBy>Cody Fast</cp:lastModifiedBy>
  <cp:lastPrinted>2019-07-03T13:31:51Z</cp:lastPrinted>
  <dcterms:created xsi:type="dcterms:W3CDTF">2009-07-09T03:35:39Z</dcterms:created>
  <dcterms:modified xsi:type="dcterms:W3CDTF">2025-02-28T20:20:04Z</dcterms:modified>
</cp:coreProperties>
</file>