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576B5B82-AEEA-4D3C-BEA3-7044E912E50C}" xr6:coauthVersionLast="47" xr6:coauthVersionMax="47" xr10:uidLastSave="{00000000-0000-0000-0000-000000000000}"/>
  <bookViews>
    <workbookView xWindow="-120" yWindow="-120" windowWidth="30960" windowHeight="16920" xr2:uid="{00000000-000D-0000-FFFF-FFFF00000000}"/>
  </bookViews>
  <sheets>
    <sheet name="Tear Sheet" sheetId="7" r:id="rId1"/>
    <sheet name="Configuration" sheetId="11" r:id="rId2"/>
    <sheet name="Additional Options" sheetId="12" r:id="rId3"/>
  </sheets>
  <definedNames>
    <definedName name="_xlnm.Print_Area" localSheetId="2">'Additional Options'!$A$1:$P$34</definedName>
    <definedName name="_xlnm.Print_Area" localSheetId="1">Configuration!$A$1:$Q$78</definedName>
    <definedName name="_xlnm.Print_Area" localSheetId="0">'Tear Sheet'!$A$1:$T$21</definedName>
  </definedNames>
  <calcPr calcId="191029"/>
  <customWorkbookViews>
    <customWorkbookView name="Print" guid="{5B21E137-FC7B-4CD6-AF55-A1E6CEE93CFA}"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2" i="11" l="1"/>
  <c r="P11" i="11"/>
  <c r="P10" i="11"/>
  <c r="P28" i="11"/>
  <c r="P27" i="11" l="1"/>
  <c r="P49" i="11"/>
  <c r="P39" i="11" l="1"/>
  <c r="P30" i="11" l="1"/>
  <c r="P52" i="11" l="1"/>
  <c r="P51" i="11"/>
  <c r="P55" i="11"/>
  <c r="P54" i="11"/>
  <c r="P53" i="11"/>
  <c r="P50" i="11"/>
  <c r="P48" i="11"/>
  <c r="P25" i="11" l="1"/>
  <c r="P24" i="11"/>
  <c r="P38" i="11" l="1"/>
  <c r="O12" i="12" l="1"/>
  <c r="O11" i="12"/>
  <c r="O10" i="12"/>
  <c r="P34" i="11" l="1"/>
  <c r="P33" i="11"/>
  <c r="M42" i="11" l="1"/>
  <c r="P20" i="11" l="1"/>
  <c r="O18" i="12"/>
  <c r="O17" i="12"/>
  <c r="O16" i="12"/>
  <c r="O15" i="12"/>
  <c r="P36" i="11" l="1"/>
  <c r="P35" i="11"/>
  <c r="P19" i="11" l="1"/>
  <c r="P18" i="11"/>
  <c r="P17" i="11"/>
  <c r="P16" i="11"/>
  <c r="O25" i="12" l="1"/>
  <c r="O24" i="12"/>
  <c r="O23" i="12"/>
  <c r="O6" i="12" l="1"/>
  <c r="O7" i="12"/>
  <c r="P15" i="11" l="1"/>
  <c r="P29" i="11" l="1"/>
  <c r="P42" i="11" l="1"/>
  <c r="P57" i="11" s="1"/>
  <c r="G2" i="12" l="1"/>
  <c r="O21" i="12" l="1"/>
  <c r="O20" i="12"/>
  <c r="L2" i="12" l="1"/>
  <c r="O26" i="12" l="1"/>
  <c r="O5" i="12" l="1"/>
  <c r="O28" i="12" s="1"/>
  <c r="C2" i="12" l="1"/>
  <c r="P58" i="11" l="1"/>
  <c r="P59" i="11" l="1"/>
  <c r="P60" i="11"/>
  <c r="P61" i="11" s="1"/>
  <c r="P62" i="11" s="1"/>
  <c r="P67" i="11" l="1"/>
</calcChain>
</file>

<file path=xl/sharedStrings.xml><?xml version="1.0" encoding="utf-8"?>
<sst xmlns="http://schemas.openxmlformats.org/spreadsheetml/2006/main" count="232" uniqueCount="177">
  <si>
    <t>Date</t>
  </si>
  <si>
    <t>Dealer Name</t>
  </si>
  <si>
    <t>Address</t>
  </si>
  <si>
    <t>Dealer Phone #</t>
  </si>
  <si>
    <t>Customer Name</t>
  </si>
  <si>
    <t>S</t>
  </si>
  <si>
    <t>Fast Sales 
Rep Initial</t>
  </si>
  <si>
    <t>City</t>
  </si>
  <si>
    <t>Fast Sales
Order #</t>
  </si>
  <si>
    <t>PO#</t>
  </si>
  <si>
    <t>Sales Rep Initial</t>
  </si>
  <si>
    <t>State</t>
  </si>
  <si>
    <t>Zip</t>
  </si>
  <si>
    <t>BASE</t>
  </si>
  <si>
    <t>QTY</t>
  </si>
  <si>
    <t>PRICE</t>
  </si>
  <si>
    <t>99BBV</t>
  </si>
  <si>
    <t>N/C</t>
  </si>
  <si>
    <t>Subtotal</t>
  </si>
  <si>
    <t>Options</t>
  </si>
  <si>
    <t>Trade Allowance</t>
  </si>
  <si>
    <t>Discount</t>
  </si>
  <si>
    <t>FIELD SERVICE KIT</t>
  </si>
  <si>
    <t>NOZZLE POSITIONING INFORMATION</t>
  </si>
  <si>
    <t>15 IN (*2)</t>
  </si>
  <si>
    <t>20 IN</t>
  </si>
  <si>
    <t>22 IN</t>
  </si>
  <si>
    <t>Total</t>
  </si>
  <si>
    <t>LN-</t>
  </si>
  <si>
    <t>-CN-</t>
  </si>
  <si>
    <t>-RN</t>
  </si>
  <si>
    <t>-CN</t>
  </si>
  <si>
    <t>15 IN</t>
  </si>
  <si>
    <t>10 IN</t>
  </si>
  <si>
    <t>11 IN</t>
  </si>
  <si>
    <r>
      <rPr>
        <b/>
        <sz val="10"/>
        <color theme="1"/>
        <rFont val="Arial"/>
        <family val="2"/>
      </rPr>
      <t>LN</t>
    </r>
    <r>
      <rPr>
        <sz val="10"/>
        <color theme="1"/>
        <rFont val="Arial"/>
        <family val="2"/>
      </rPr>
      <t xml:space="preserve"> - LEFT NOZZLE</t>
    </r>
  </si>
  <si>
    <r>
      <rPr>
        <b/>
        <sz val="10"/>
        <color theme="1"/>
        <rFont val="Arial"/>
        <family val="2"/>
      </rPr>
      <t>CN</t>
    </r>
    <r>
      <rPr>
        <sz val="10"/>
        <color theme="1"/>
        <rFont val="Arial"/>
        <family val="2"/>
      </rPr>
      <t xml:space="preserve"> - CENTER NOZZLE</t>
    </r>
  </si>
  <si>
    <r>
      <rPr>
        <b/>
        <sz val="10"/>
        <color theme="1"/>
        <rFont val="Arial"/>
        <family val="2"/>
      </rPr>
      <t>RN</t>
    </r>
    <r>
      <rPr>
        <sz val="10"/>
        <color theme="1"/>
        <rFont val="Arial"/>
        <family val="2"/>
      </rPr>
      <t xml:space="preserve"> - RIGHT NOZZLE</t>
    </r>
  </si>
  <si>
    <t>SIGNATURE</t>
  </si>
  <si>
    <t>N/C (Inc In Base)</t>
  </si>
  <si>
    <t>QTY.</t>
  </si>
  <si>
    <t>BOOM HEIGHT CONTROL</t>
  </si>
  <si>
    <t>ADDITIONAL OPTIONS</t>
  </si>
  <si>
    <t>Total Special Options</t>
  </si>
  <si>
    <t>WING OPTIONS</t>
  </si>
  <si>
    <t>99120TB60WGOP _ _ _</t>
  </si>
  <si>
    <t>99132TB66WGOP _ _ _</t>
  </si>
  <si>
    <t>MODEL</t>
  </si>
  <si>
    <t>BOOM</t>
  </si>
  <si>
    <t>NOZZLE SPACING</t>
  </si>
  <si>
    <t>99RAUG120WHLKT</t>
  </si>
  <si>
    <t>99RAUG132WHLKT</t>
  </si>
  <si>
    <t>Rev</t>
  </si>
  <si>
    <t>TRACTOR MAKE/MODEL</t>
  </si>
  <si>
    <t>PLANTER WIDTH</t>
  </si>
  <si>
    <t>Cust Phone #</t>
  </si>
  <si>
    <t>Bill To</t>
  </si>
  <si>
    <t>Ship To</t>
  </si>
  <si>
    <t>Name</t>
  </si>
  <si>
    <t>SPECIAL &amp; ADDITIONAL OPTIONS</t>
  </si>
  <si>
    <t>PUMP (Check One)</t>
  </si>
  <si>
    <t>Build Date</t>
  </si>
  <si>
    <t>CAMSO (Camoplast) 15" TTS TRACK SYSTEM</t>
  </si>
  <si>
    <t>CONTROLLERS  (Must Choose One)</t>
  </si>
  <si>
    <t>Early Order Discount</t>
  </si>
  <si>
    <t>When ordering dual tires please highlight desired dual spacing:</t>
  </si>
  <si>
    <t>62"/120"</t>
  </si>
  <si>
    <t>88"/132"</t>
  </si>
  <si>
    <t>Other (Specify)</t>
  </si>
  <si>
    <t>80"</t>
  </si>
  <si>
    <t>88"</t>
  </si>
  <si>
    <t>120"</t>
  </si>
  <si>
    <t>132"</t>
  </si>
  <si>
    <t>Other Customer Supplied Rate Controller (Specify)</t>
  </si>
  <si>
    <t>AXLE POSITION</t>
  </si>
  <si>
    <t>SINGLE TIRE/TRACK AXLE SPACING (MUST FILL OUT)</t>
  </si>
  <si>
    <t>MIDDLE (Standard)</t>
  </si>
  <si>
    <t>OUT OF FACTORY 
FOR SHIPPING</t>
  </si>
  <si>
    <t>Field Position</t>
  </si>
  <si>
    <t>REAR</t>
  </si>
  <si>
    <t>9920RACR7ISOCPH</t>
  </si>
  <si>
    <t>** Pricing for CR7 is for VT Console Only, for additional unlocks such as GPS or Task/Section Control, refer to Auxillary Price Sheet</t>
  </si>
  <si>
    <t>9920RACR7ISOCPHJD</t>
  </si>
  <si>
    <t>RAVEN ISO RATE CONTROL MODULE, CABLES TO TRACTOR ISO HOOK-UP, NO VT CONSOLE</t>
  </si>
  <si>
    <t>9920RACR7ISOH</t>
  </si>
  <si>
    <t>RAVEN CR7 ISO DISPLAY WITH COMPLETE ISO HARNESS (Non-ISO Tractor)**</t>
  </si>
  <si>
    <t>NOTES</t>
  </si>
  <si>
    <t>SHIPPING (Check Which Applies)</t>
  </si>
  <si>
    <t>Ship On Truck</t>
  </si>
  <si>
    <t>Will Call</t>
  </si>
  <si>
    <t>47 PIN PRODUCT CONTROL CABLE - Customer Supplied JDRC2000 Rate Controller/Raven RCM</t>
  </si>
  <si>
    <t>47 PIN To 37 PIN PRODUCT CONTROL CABLE - Customer Supplied GreenStar Rate Controller</t>
  </si>
  <si>
    <t>47 PIN PRODUCT CONTROL CABLE - Customer Supplied Rate Controller (Other - Specify Below)</t>
  </si>
  <si>
    <t>STEERABLE HITCH - TURN AND HILLSIDE COMPENSATION - ISO SYSTEM</t>
  </si>
  <si>
    <t>RAVEN CR7 ISO DISPLAY WITH DEERE HARNESS (DEERE ISO Tractor)**</t>
  </si>
  <si>
    <t>RAVEN CR7 ISO DISPLAY WITH HARNESS (NON-DEERE ISO Tractor)**</t>
  </si>
  <si>
    <t>47PCSJDRC__BTB</t>
  </si>
  <si>
    <t>47PCSJDGS__BTB</t>
  </si>
  <si>
    <t>47PCSRC__BTB</t>
  </si>
  <si>
    <t>6 BALL VALVES/SPRAYER SECTIONS</t>
  </si>
  <si>
    <t>10 BALL VALVES/SPRAYER SECTIONS</t>
  </si>
  <si>
    <t>If Ordering Non-Standard Pumbing**, Please Specify From Left to Right 
How Many Nozzles Should Be in Each Plumbing Section</t>
  </si>
  <si>
    <t>ACE 750 OASIS WET SEAL PUMP</t>
  </si>
  <si>
    <t>FOLD BOX HARNESS  (Must Choose One)</t>
  </si>
  <si>
    <t>FOLD BOX FOR NON-DEERE OR AFTERMARKET ISO TRACTOR - Ties into ISO/IBBC Deutsch Connection</t>
  </si>
  <si>
    <t>99EPFLN00</t>
  </si>
  <si>
    <t>MANUAL FENCELINE NOZZLES - Both Sides</t>
  </si>
  <si>
    <r>
      <t xml:space="preserve">ELECTRIC FENCE LINE NOZZLES </t>
    </r>
    <r>
      <rPr>
        <sz val="6"/>
        <color indexed="8"/>
        <rFont val="Arial"/>
        <family val="2"/>
      </rPr>
      <t xml:space="preserve">(ONE SIDE) </t>
    </r>
    <r>
      <rPr>
        <sz val="10"/>
        <color indexed="8"/>
        <rFont val="Arial"/>
        <family val="2"/>
      </rPr>
      <t>-450, JD Greenstar (16 &amp; 37 Pin only)</t>
    </r>
  </si>
  <si>
    <r>
      <t xml:space="preserve">ELECTRIC FENCE LINE NOZZLES </t>
    </r>
    <r>
      <rPr>
        <sz val="6"/>
        <color indexed="8"/>
        <rFont val="Arial"/>
        <family val="2"/>
      </rPr>
      <t xml:space="preserve">(BOTH SIDES) </t>
    </r>
    <r>
      <rPr>
        <sz val="10"/>
        <color indexed="8"/>
        <rFont val="Arial"/>
        <family val="2"/>
      </rPr>
      <t>-450, JD Greenstar (16 &amp; 37 Pin only)</t>
    </r>
  </si>
  <si>
    <t>TRIPLE NOZZLE BODIES - TeeJet AIXR 110003 Tip, Cap, Gasket</t>
  </si>
  <si>
    <t>TRIPLE NOZZLE BODIES - TeeJet AIXR 110004 Tip, Cap, Gasket</t>
  </si>
  <si>
    <t>SPRAY TIPS (Enter correct qty of tips included with base model. No tip returns/credits are allowed. For additional tips please refer to FAST Parts Catalog and order additional tips from Parts Dept.)</t>
  </si>
  <si>
    <t>DEERE GREENSTAR ISO RATE CONTROLLER, CABLES TO TRACTOR ISO HOOK-UP, NO VT CONSOLE</t>
  </si>
  <si>
    <t>RAVEN SECTION REMOTE TO TOGGLE BOOM SECTIONS ON/OFF - ONLY WORKS WITH RAVEN RCM</t>
  </si>
  <si>
    <t>ACE 750 OASIS WET SEAL PUMP WITH INTEGRATED PWM VALVE (Not Recommended with Greenstar Rate Control)</t>
  </si>
  <si>
    <t xml:space="preserve">ACE 255F 304 WET SEAL PUMP </t>
  </si>
  <si>
    <t>5-WAY NOZZLE BODIES - TeeJet AIXR 110004 Tip, Cap, Gasket</t>
  </si>
  <si>
    <t>ACE 255F 304 WET SEAL PUMP WITH INTEGRATED PWM VALVE (Not Recommended with Greenstar Rate Control)</t>
  </si>
  <si>
    <t>Freight Estimate</t>
  </si>
  <si>
    <t>TOUCHDOWN WHEEL KIT 120' BOOM</t>
  </si>
  <si>
    <t>TOUCHDOWN WHEEL KIT 132' BOOM</t>
  </si>
  <si>
    <r>
      <rPr>
        <sz val="10"/>
        <color rgb="FFFF0000"/>
        <rFont val="Arial"/>
        <family val="2"/>
      </rPr>
      <t xml:space="preserve">NEW! </t>
    </r>
    <r>
      <rPr>
        <sz val="10"/>
        <color indexed="8"/>
        <rFont val="Arial"/>
        <family val="2"/>
      </rPr>
      <t>RAVEN XRT (3 SENSORS) AUTOBOOM CONTROL WITH COMPLETE AUTOFOLD</t>
    </r>
  </si>
  <si>
    <t>HIGH FLOW PACKAGE WITH PWM PUMP - Allows for up to 175 gallons per minute. Includes Ace 750 Oasis Wet Seal PWM Integrated Pump, 2" line off discharge side of pump, 200 gallon per minute flowmeter. Not Recommended with Greenstar Rate Control</t>
  </si>
  <si>
    <t>Inc In Base</t>
  </si>
  <si>
    <t>DUAL SENSOR KIT - Adds Two Additional XRT Sensors</t>
  </si>
  <si>
    <t>CAPSTAN 120' BOOM 20" NOZZLE SPACING - With Recirculating Booms and Electric Trailer Valve Option</t>
  </si>
  <si>
    <t>CAPSTAN 120' BOOM 15" NOZZLE SPACING - With Recirculating Booms and Electric Trailer Valve Option</t>
  </si>
  <si>
    <t>CAPSTAN 132' BOOM 22" NOZZLE SPACING - With Recirculating Booms and Electric Trailer Valve Option</t>
  </si>
  <si>
    <r>
      <t xml:space="preserve">ELECTRIC FENCE LINE NOZZLES </t>
    </r>
    <r>
      <rPr>
        <sz val="6"/>
        <color indexed="8"/>
        <rFont val="Arial"/>
        <family val="2"/>
      </rPr>
      <t>(ONE SIDE)</t>
    </r>
    <r>
      <rPr>
        <sz val="9"/>
        <color indexed="8"/>
        <rFont val="Arial"/>
        <family val="2"/>
      </rPr>
      <t xml:space="preserve"> -RCM, Capstan, JDRC2K (47 Pin only)</t>
    </r>
  </si>
  <si>
    <r>
      <t xml:space="preserve">ELECTRIC FENCE LINE NOZZLES </t>
    </r>
    <r>
      <rPr>
        <sz val="6"/>
        <color indexed="8"/>
        <rFont val="Arial"/>
        <family val="2"/>
      </rPr>
      <t xml:space="preserve">(BOTH SIDES) </t>
    </r>
    <r>
      <rPr>
        <sz val="9"/>
        <color indexed="8"/>
        <rFont val="Arial"/>
        <family val="2"/>
      </rPr>
      <t>-RCM, Capstan, JDRC2K (47 Pin only)</t>
    </r>
  </si>
  <si>
    <t>NUMBER OF TEEJET 450 BALL VALVES (FILTER &amp; FEED LINE INCLUDED) - PLEASE SPECIFY IN NOTES SECTION HOW SPRAYER SHOULD BE PLUMBED IF NON-STANDARD**</t>
  </si>
  <si>
    <r>
      <rPr>
        <b/>
        <sz val="10"/>
        <color rgb="FFFF0000"/>
        <rFont val="Arial"/>
        <family val="2"/>
      </rPr>
      <t xml:space="preserve">NEW! </t>
    </r>
    <r>
      <rPr>
        <b/>
        <sz val="10"/>
        <rFont val="Arial"/>
        <family val="2"/>
      </rPr>
      <t xml:space="preserve">Recirculating Boom Plumbing if Selecting Capstan PWM System
</t>
    </r>
    <r>
      <rPr>
        <sz val="10"/>
        <rFont val="Arial"/>
        <family val="2"/>
      </rPr>
      <t>Only available with Capstan, recirculating booms elimates dead spots in boom lines, provides more consistent chemical mixing in boom lines, and allows the operator to charge booms with chemical or flush booms with water from  the tractor cab</t>
    </r>
    <r>
      <rPr>
        <b/>
        <sz val="10"/>
        <color rgb="FFFF0000"/>
        <rFont val="Arial"/>
        <family val="2"/>
      </rPr>
      <t xml:space="preserve">
</t>
    </r>
    <r>
      <rPr>
        <b/>
        <sz val="10"/>
        <rFont val="Arial"/>
        <family val="2"/>
      </rPr>
      <t xml:space="preserve">Boom Flush Out Valves </t>
    </r>
    <r>
      <rPr>
        <sz val="10"/>
        <rFont val="Arial"/>
        <family val="2"/>
      </rPr>
      <t>(not included with Capstan)</t>
    </r>
    <r>
      <rPr>
        <b/>
        <sz val="10"/>
        <rFont val="Arial"/>
        <family val="2"/>
      </rPr>
      <t xml:space="preserve"> and Strainer Flush Out Valves
Round Tube Truss Style Boom
</t>
    </r>
    <r>
      <rPr>
        <sz val="10"/>
        <rFont val="Arial"/>
        <family val="2"/>
      </rPr>
      <t xml:space="preserve">120' and 132' boom lengths
Lighter and Stronger Boom Design
</t>
    </r>
    <r>
      <rPr>
        <b/>
        <sz val="10"/>
        <rFont val="Arial"/>
        <family val="2"/>
      </rPr>
      <t xml:space="preserve">
Hydraulic Accumulated
Center Pivot Center Section</t>
    </r>
    <r>
      <rPr>
        <sz val="10"/>
        <rFont val="Arial"/>
        <family val="2"/>
      </rPr>
      <t xml:space="preserve">
Isolates boom from trailer
Allows for lower spray heights &amp; even spray coverage
</t>
    </r>
    <r>
      <rPr>
        <b/>
        <sz val="10"/>
        <rFont val="Arial"/>
        <family val="2"/>
      </rPr>
      <t>Breakaway with Fore and Aft Movement</t>
    </r>
    <r>
      <rPr>
        <sz val="10"/>
        <rFont val="Arial"/>
        <family val="2"/>
      </rPr>
      <t xml:space="preserve">
Increased durability and lighter weight
</t>
    </r>
    <r>
      <rPr>
        <b/>
        <sz val="10"/>
        <rFont val="Arial"/>
        <family val="2"/>
      </rPr>
      <t>Stainless Steel Wet Boom Plumbing</t>
    </r>
    <r>
      <rPr>
        <sz val="10"/>
        <rFont val="Arial"/>
        <family val="2"/>
      </rPr>
      <t xml:space="preserve">
Triple nozzle bodies
Excellent chemical residual cleanout
Improved durability
Higher flow rates
</t>
    </r>
  </si>
  <si>
    <t>99RAYAWTABXRT</t>
  </si>
  <si>
    <t>FENCELINE NOZZLES (MUST CHOOSE ONE UNLESS ORDERING CAPSTAN - Included with Capstan)</t>
  </si>
  <si>
    <r>
      <rPr>
        <b/>
        <sz val="11"/>
        <color rgb="FF000000"/>
        <rFont val="Arial"/>
        <family val="2"/>
      </rPr>
      <t>PWM - PULSING NOZZLE SYSTEMS</t>
    </r>
    <r>
      <rPr>
        <sz val="10"/>
        <color indexed="8"/>
        <rFont val="Arial"/>
        <family val="2"/>
      </rPr>
      <t xml:space="preserve"> - Provides Consistent Spray Pressure, Droplet Size, and Coverage at Varying Speeds (Roughly a 5-15+ MPH Speed Range). Includes Turn Compensation. Need to Also Select PWM Pump. Pressure Transducer Pricing Included. Includes Full ISO Harnessing. (Leave Controller Section Blank on Configuration Page)</t>
    </r>
  </si>
  <si>
    <r>
      <t xml:space="preserve">CAPSTAN ENVELOP SYSTEM WITH RECIRCULATING BOOMS - </t>
    </r>
    <r>
      <rPr>
        <sz val="10"/>
        <color rgb="FF000000"/>
        <rFont val="Arial"/>
        <family val="2"/>
      </rPr>
      <t>Includes Tip-To-Tip Section Control if ISO Display Supports of 16+ Sections</t>
    </r>
    <r>
      <rPr>
        <b/>
        <sz val="10"/>
        <color indexed="8"/>
        <rFont val="Arial"/>
        <family val="2"/>
      </rPr>
      <t xml:space="preserve">. </t>
    </r>
    <r>
      <rPr>
        <sz val="10"/>
        <color rgb="FF000000"/>
        <rFont val="Arial"/>
        <family val="2"/>
      </rPr>
      <t>Includes Electric Fencelinces</t>
    </r>
  </si>
  <si>
    <t>FAST AG Solutions July 2024</t>
  </si>
  <si>
    <t>ISO HITCH HARNESS - From Rate Controller to Back of Tractor - Not Needed if a Rate Controller is selected above or if Customer is Providing</t>
  </si>
  <si>
    <t>N/A</t>
  </si>
  <si>
    <r>
      <t xml:space="preserve">FOLD BOX FOR DEERE ISO TRACTOR WITH </t>
    </r>
    <r>
      <rPr>
        <b/>
        <sz val="10"/>
        <color rgb="FF000000"/>
        <rFont val="Arial"/>
        <family val="2"/>
      </rPr>
      <t>EXTERNAL</t>
    </r>
    <r>
      <rPr>
        <sz val="10"/>
        <color indexed="8"/>
        <rFont val="Arial"/>
        <family val="2"/>
      </rPr>
      <t xml:space="preserve"> DEERE DISPLAY - Ties Into Customer Supplied Corner Post Harness</t>
    </r>
  </si>
  <si>
    <r>
      <t xml:space="preserve">FOLD BOX FOR DEERE ISO TRACTOR WITH </t>
    </r>
    <r>
      <rPr>
        <b/>
        <sz val="10"/>
        <color rgb="FF000000"/>
        <rFont val="Arial"/>
        <family val="2"/>
      </rPr>
      <t>INTEGRATED</t>
    </r>
    <r>
      <rPr>
        <sz val="10"/>
        <color indexed="8"/>
        <rFont val="Arial"/>
        <family val="2"/>
      </rPr>
      <t xml:space="preserve"> DEERE DISPLAY - Corner Post Harness Included</t>
    </r>
  </si>
  <si>
    <t>** Standard Plumbing with 6 Ball Valves will break at the middle of the center section, End of Main Wings (46.5'), 90', and 120'/132'</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</si>
  <si>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</si>
  <si>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sprayers &amp; configurations subject to change. FOB Windom, MN.</t>
  </si>
  <si>
    <t>60’ WING OPTION - Not Available with Capstan</t>
  </si>
  <si>
    <t>66' WING OPTION - Not Available with Capstan</t>
  </si>
  <si>
    <t>VIDEOS</t>
  </si>
  <si>
    <t>New Sprayer Technology Video - Autofold, XRT, Capstan PWM Nozzles/Recirculating Booms</t>
  </si>
  <si>
    <t>Total List</t>
  </si>
  <si>
    <t>S-SERIES 120' or 132' TRAILER SPRAYER</t>
  </si>
  <si>
    <t>TIRE/TRACK OPTIONS</t>
  </si>
  <si>
    <t>580/85R42 (SINGLES)</t>
  </si>
  <si>
    <t>CAMSO (Camoplast) 18" TTS TRACK SYSTEM</t>
  </si>
  <si>
    <t>BASE SPRAYER</t>
  </si>
  <si>
    <t>TANK SIZE (32=3,200 Gallons)</t>
  </si>
  <si>
    <t>STANDARD SIGHT GAUGE</t>
  </si>
  <si>
    <t>SIGHT GAUGE (Check One or Both)</t>
  </si>
  <si>
    <t>CHEMICAL EDUCTOR – 15 Gallon</t>
  </si>
  <si>
    <t>OPTIONS   |   S-SERIES 120' or 132' TRAILER SPRAYER</t>
  </si>
  <si>
    <t>CONFIGURATION   |   S-SERIES 120' or 132' TRAILER SPRAYER</t>
  </si>
  <si>
    <t>99SGAE3200FS</t>
  </si>
  <si>
    <t>36739/36729</t>
  </si>
  <si>
    <t>36738/36730</t>
  </si>
  <si>
    <t>ELECTRONIC SIGHT GAUGE - Trailer Frame Mounted Digital Readout of Gallons in Tank</t>
  </si>
  <si>
    <t>36174/36210</t>
  </si>
  <si>
    <t>120' and 132' Walkaround Video - Features and Benefits</t>
  </si>
  <si>
    <t>STANDARD FEATURES 2025  |  S-SERIES 120' or 132' TRAILER SPRAYER</t>
  </si>
  <si>
    <t>710/70R42 (SINGLES)</t>
  </si>
  <si>
    <r>
      <rPr>
        <b/>
        <sz val="10"/>
        <color rgb="FFFF0000"/>
        <rFont val="Arial"/>
        <family val="2"/>
      </rPr>
      <t xml:space="preserve">NEW! </t>
    </r>
    <r>
      <rPr>
        <b/>
        <sz val="10"/>
        <rFont val="Arial"/>
        <family val="2"/>
      </rPr>
      <t xml:space="preserve">Raven XRT AutoBoom Height Control - ISO
</t>
    </r>
    <r>
      <rPr>
        <sz val="10"/>
        <rFont val="Arial"/>
        <family val="2"/>
      </rPr>
      <t xml:space="preserve">Uses radar sensors, improved responsiveness, added sensors to detect boom position and stay closer to target spray height
</t>
    </r>
    <r>
      <rPr>
        <b/>
        <sz val="10"/>
        <color rgb="FFFF0000"/>
        <rFont val="Arial"/>
        <family val="2"/>
      </rPr>
      <t xml:space="preserve">NEW! </t>
    </r>
    <r>
      <rPr>
        <b/>
        <sz val="10"/>
        <rFont val="Arial"/>
        <family val="2"/>
      </rPr>
      <t xml:space="preserve">Electric Trailer Valves - </t>
    </r>
    <r>
      <rPr>
        <sz val="10"/>
        <rFont val="Arial"/>
        <family val="2"/>
      </rPr>
      <t xml:space="preserve">Console for in-cab control of 3-way pump inlet valve, electric agitation, and electric rinse. Allows operator to flush the sprayer boom lines with the rinse tank from the cab of tractor. 
</t>
    </r>
    <r>
      <rPr>
        <b/>
        <sz val="10"/>
        <color rgb="FFFF0000"/>
        <rFont val="Arial"/>
        <family val="2"/>
      </rPr>
      <t xml:space="preserve">NEW! </t>
    </r>
    <r>
      <rPr>
        <b/>
        <sz val="10"/>
        <rFont val="Arial"/>
        <family val="2"/>
      </rPr>
      <t>Steerable Hitch Ready Trailer</t>
    </r>
    <r>
      <rPr>
        <sz val="10"/>
        <rFont val="Arial"/>
        <family val="2"/>
      </rPr>
      <t xml:space="preserve"> - Universal trailer to allow to adding steerable hitch option after delivery</t>
    </r>
    <r>
      <rPr>
        <b/>
        <sz val="10"/>
        <color rgb="FFFF0000"/>
        <rFont val="Arial"/>
        <family val="2"/>
      </rPr>
      <t xml:space="preserve">
</t>
    </r>
    <r>
      <rPr>
        <sz val="10"/>
        <rFont val="Arial"/>
        <family val="2"/>
      </rPr>
      <t xml:space="preserve">
</t>
    </r>
    <r>
      <rPr>
        <b/>
        <sz val="10"/>
        <color rgb="FFFF0000"/>
        <rFont val="Arial"/>
        <family val="2"/>
      </rPr>
      <t xml:space="preserve">NEW! </t>
    </r>
    <r>
      <rPr>
        <b/>
        <sz val="10"/>
        <rFont val="Arial"/>
        <family val="2"/>
      </rPr>
      <t>Dual Pressure Gauges and Dual Pressure Transducers</t>
    </r>
    <r>
      <rPr>
        <sz val="10"/>
        <rFont val="Arial"/>
        <family val="2"/>
      </rPr>
      <t xml:space="preserve"> - Pump and Boom Line Pressure withe External Gauges and Displays on Rate Controller Page</t>
    </r>
    <r>
      <rPr>
        <b/>
        <sz val="10"/>
        <rFont val="Arial"/>
        <family val="2"/>
      </rPr>
      <t xml:space="preserve">
Adjustable Axle Width
</t>
    </r>
    <r>
      <rPr>
        <sz val="10"/>
        <rFont val="Arial"/>
        <family val="2"/>
      </rPr>
      <t xml:space="preserve">80" - 88" - 120" - 132"
</t>
    </r>
    <r>
      <rPr>
        <b/>
        <sz val="10"/>
        <rFont val="Arial"/>
        <family val="2"/>
      </rPr>
      <t>Hydraulic Pump</t>
    </r>
    <r>
      <rPr>
        <sz val="10"/>
        <rFont val="Arial"/>
        <family val="2"/>
      </rPr>
      <t xml:space="preserve">
Ace Wet Seal 255-304F and other options
</t>
    </r>
    <r>
      <rPr>
        <b/>
        <sz val="10"/>
        <rFont val="Arial"/>
        <family val="2"/>
      </rPr>
      <t xml:space="preserve">
Pump Hydraulic Flow Limiter</t>
    </r>
    <r>
      <rPr>
        <sz val="10"/>
        <rFont val="Arial"/>
        <family val="2"/>
      </rPr>
      <t xml:space="preserve">
Provides overspeed protection
</t>
    </r>
    <r>
      <rPr>
        <b/>
        <sz val="10"/>
        <rFont val="Arial"/>
        <family val="2"/>
      </rPr>
      <t xml:space="preserve">
Tee-Jet 450 Ball Valves</t>
    </r>
    <r>
      <rPr>
        <sz val="10"/>
        <rFont val="Arial"/>
        <family val="2"/>
      </rPr>
      <t xml:space="preserve">
Six section 
</t>
    </r>
    <r>
      <rPr>
        <b/>
        <sz val="10"/>
        <rFont val="Arial"/>
        <family val="2"/>
      </rPr>
      <t>TeeJet AIXR Spray Tips</t>
    </r>
    <r>
      <rPr>
        <sz val="10"/>
        <rFont val="Arial"/>
        <family val="2"/>
      </rPr>
      <t xml:space="preserve">
Drift control - air induction
</t>
    </r>
    <r>
      <rPr>
        <b/>
        <sz val="10"/>
        <rFont val="Arial"/>
        <family val="2"/>
      </rPr>
      <t xml:space="preserve">
3" Quick Fill</t>
    </r>
    <r>
      <rPr>
        <sz val="10"/>
        <rFont val="Arial"/>
        <family val="2"/>
      </rPr>
      <t xml:space="preserve">
</t>
    </r>
    <r>
      <rPr>
        <b/>
        <sz val="10"/>
        <rFont val="Arial"/>
        <family val="2"/>
      </rPr>
      <t>100 Gallon Rinse Tank</t>
    </r>
    <r>
      <rPr>
        <sz val="10"/>
        <rFont val="Arial"/>
        <family val="2"/>
      </rPr>
      <t xml:space="preserve">
</t>
    </r>
  </si>
  <si>
    <r>
      <rPr>
        <b/>
        <sz val="10"/>
        <color rgb="FFFF0000"/>
        <rFont val="Arial"/>
        <family val="2"/>
      </rPr>
      <t xml:space="preserve">NEW! </t>
    </r>
    <r>
      <rPr>
        <b/>
        <sz val="10"/>
        <rFont val="Arial"/>
        <family val="2"/>
      </rPr>
      <t xml:space="preserve">AutoFold for Boom Fold/Unfold Process
</t>
    </r>
    <r>
      <rPr>
        <sz val="10"/>
        <rFont val="Arial"/>
        <family val="2"/>
      </rPr>
      <t xml:space="preserve">Use AutoFold switch on fold box to automate the fold/unfold process, moves boom to spray height automatically
</t>
    </r>
    <r>
      <rPr>
        <b/>
        <sz val="10"/>
        <color rgb="FFFF0000"/>
        <rFont val="Arial"/>
        <family val="2"/>
      </rPr>
      <t>NEW!</t>
    </r>
    <r>
      <rPr>
        <b/>
        <sz val="10"/>
        <rFont val="Arial"/>
        <family val="2"/>
      </rPr>
      <t xml:space="preserve"> Centralized Grease Bank on Center Section, Parallel Linkage, Center Pivot Pin
Exclusive to FAST - ISO Hydraulic AutoYaw Control
</t>
    </r>
    <r>
      <rPr>
        <sz val="10"/>
        <rFont val="Arial"/>
        <family val="2"/>
      </rPr>
      <t>ISO electronically controlled hydraulic boom relief system designed to allow the boom wing fold cylinder to flex and retract as needed to dissipate the accelerations of the boom’s wings  (tractor must be ISO compatible).</t>
    </r>
    <r>
      <rPr>
        <b/>
        <sz val="10"/>
        <rFont val="Arial"/>
        <family val="2"/>
      </rPr>
      <t xml:space="preserve">
</t>
    </r>
    <r>
      <rPr>
        <sz val="10"/>
        <rFont val="Arial"/>
        <family val="2"/>
      </rPr>
      <t xml:space="preserve">
</t>
    </r>
    <r>
      <rPr>
        <b/>
        <sz val="10"/>
        <rFont val="Arial"/>
        <family val="2"/>
      </rPr>
      <t>Fast 3200 Gallon Tank Design</t>
    </r>
    <r>
      <rPr>
        <sz val="10"/>
        <rFont val="Arial"/>
        <family val="2"/>
      </rPr>
      <t xml:space="preserve">
</t>
    </r>
    <r>
      <rPr>
        <b/>
        <sz val="10"/>
        <rFont val="Arial"/>
        <family val="2"/>
      </rPr>
      <t>Large Trough Sloped Sump</t>
    </r>
    <r>
      <rPr>
        <sz val="10"/>
        <rFont val="Arial"/>
        <family val="2"/>
      </rPr>
      <t xml:space="preserve">
Sump with additional drop-down for maximum clean-out
Keeps pump primed on long slopes
</t>
    </r>
    <r>
      <rPr>
        <b/>
        <sz val="10"/>
        <rFont val="Arial"/>
        <family val="2"/>
      </rPr>
      <t xml:space="preserve">
Tracks or Tires
</t>
    </r>
    <r>
      <rPr>
        <sz val="10"/>
        <rFont val="Arial"/>
        <family val="2"/>
      </rPr>
      <t>CAMSO 15" or 18" TTS Tracks
580/85R42 or 710/70R42 Singles</t>
    </r>
    <r>
      <rPr>
        <b/>
        <sz val="10"/>
        <rFont val="Arial"/>
        <family val="2"/>
      </rPr>
      <t xml:space="preserve">
Toolbox Built Into Trailer Frame
Flow Meter and 1-1/2" Motorized Control Valve</t>
    </r>
  </si>
  <si>
    <t>BOOM SPRAY LIGHTS - BLUE - Tied into Light Harness on Sprayer - Blue to See Spray Pattern</t>
  </si>
  <si>
    <t>NOZZLE BODIES ("T"=Triple or "5-Way") - Must Fill Out</t>
  </si>
  <si>
    <t>35684/35685</t>
  </si>
  <si>
    <t>36351/36352</t>
  </si>
  <si>
    <t>700202/700206</t>
  </si>
  <si>
    <t>700212/700225</t>
  </si>
  <si>
    <t>99RPRKSPRYRTNBC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</si>
</sst>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52" x14ac:knownFonts="1">
    <font>
      <sz val="11"/>
      <color theme="1"/>
      <name val="Calibri"/>
      <family val="2"/>
      <scheme val="minor"/>
    </font>
    <font>
      <sz val="10"/>
      <color theme="1"/>
      <name val="Arial"/>
      <family val="2"/>
    </font>
    <font>
      <sz val="11"/>
      <color indexed="8"/>
      <name val="Calibri"/>
      <family val="2"/>
    </font>
    <font>
      <sz val="11"/>
      <color indexed="8"/>
      <name val="Arial"/>
      <family val="2"/>
    </font>
    <font>
      <sz val="6"/>
      <color indexed="8"/>
      <name val="Arial"/>
      <family val="2"/>
    </font>
    <font>
      <i/>
      <sz val="6"/>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7"/>
      <color indexed="8"/>
      <name val="Arial"/>
      <family val="2"/>
    </font>
    <font>
      <sz val="10"/>
      <name val="Arial"/>
      <family val="2"/>
    </font>
    <font>
      <b/>
      <sz val="10"/>
      <name val="Arial"/>
      <family val="2"/>
    </font>
    <font>
      <sz val="10"/>
      <color theme="1"/>
      <name val="Calibri"/>
      <family val="2"/>
      <scheme val="minor"/>
    </font>
    <font>
      <sz val="9"/>
      <color theme="1"/>
      <name val="Arial"/>
      <family val="2"/>
    </font>
    <font>
      <sz val="9"/>
      <name val="Arial"/>
      <family val="2"/>
    </font>
    <font>
      <i/>
      <sz val="7"/>
      <color indexed="8"/>
      <name val="Arial"/>
      <family val="2"/>
    </font>
    <font>
      <b/>
      <sz val="16"/>
      <color theme="0"/>
      <name val="Arial"/>
      <family val="2"/>
    </font>
    <font>
      <sz val="10"/>
      <color theme="1"/>
      <name val="Arial"/>
      <family val="2"/>
    </font>
    <font>
      <b/>
      <sz val="10"/>
      <color theme="1"/>
      <name val="Arial"/>
      <family val="2"/>
    </font>
    <font>
      <b/>
      <sz val="12"/>
      <name val="Arial"/>
      <family val="2"/>
    </font>
    <font>
      <b/>
      <sz val="12"/>
      <color indexed="8"/>
      <name val="Arial"/>
      <family val="2"/>
    </font>
    <font>
      <b/>
      <sz val="12"/>
      <color theme="1"/>
      <name val="Arial"/>
      <family val="2"/>
    </font>
    <font>
      <sz val="14"/>
      <color theme="1"/>
      <name val="Arial"/>
      <family val="2"/>
    </font>
    <font>
      <sz val="12"/>
      <color theme="1"/>
      <name val="Arial"/>
      <family val="2"/>
    </font>
    <font>
      <b/>
      <sz val="11"/>
      <color indexed="8"/>
      <name val="Arial"/>
      <family val="2"/>
    </font>
    <font>
      <sz val="10"/>
      <color rgb="FFFF0000"/>
      <name val="Arial"/>
      <family val="2"/>
    </font>
    <font>
      <sz val="6"/>
      <color theme="1"/>
      <name val="Arial"/>
      <family val="2"/>
    </font>
    <font>
      <sz val="12"/>
      <color indexed="8"/>
      <name val="Arial"/>
      <family val="2"/>
    </font>
    <font>
      <sz val="12"/>
      <color theme="1"/>
      <name val="Calibri"/>
      <family val="2"/>
      <scheme val="minor"/>
    </font>
    <font>
      <b/>
      <sz val="11"/>
      <color theme="1"/>
      <name val="Arial"/>
      <family val="2"/>
    </font>
    <font>
      <b/>
      <sz val="13"/>
      <color indexed="9"/>
      <name val="Arial"/>
      <family val="2"/>
    </font>
    <font>
      <sz val="13"/>
      <color theme="1"/>
      <name val="Calibri"/>
      <family val="2"/>
      <scheme val="minor"/>
    </font>
    <font>
      <sz val="13"/>
      <color indexed="8"/>
      <name val="Arial"/>
      <family val="2"/>
    </font>
    <font>
      <b/>
      <sz val="13"/>
      <color indexed="8"/>
      <name val="Arial"/>
      <family val="2"/>
    </font>
    <font>
      <sz val="13"/>
      <name val="Arial"/>
      <family val="2"/>
    </font>
    <font>
      <b/>
      <sz val="13"/>
      <name val="Arial"/>
      <family val="2"/>
    </font>
    <font>
      <b/>
      <sz val="13"/>
      <color theme="0"/>
      <name val="Arial"/>
      <family val="2"/>
    </font>
    <font>
      <b/>
      <sz val="16"/>
      <color indexed="9"/>
      <name val="Arial"/>
      <family val="2"/>
    </font>
    <font>
      <sz val="16"/>
      <color theme="1"/>
      <name val="Calibri"/>
      <family val="2"/>
      <scheme val="minor"/>
    </font>
    <font>
      <sz val="9"/>
      <color indexed="8"/>
      <name val="Arial"/>
      <family val="2"/>
    </font>
    <font>
      <sz val="10"/>
      <color indexed="10"/>
      <name val="Arial"/>
      <family val="2"/>
    </font>
    <font>
      <b/>
      <sz val="10"/>
      <color rgb="FFFF0000"/>
      <name val="Arial"/>
      <family val="2"/>
    </font>
    <font>
      <sz val="11"/>
      <color theme="1"/>
      <name val="Arial"/>
      <family val="2"/>
    </font>
    <font>
      <b/>
      <sz val="10"/>
      <color rgb="FF000000"/>
      <name val="Arial"/>
      <family val="2"/>
    </font>
    <font>
      <b/>
      <sz val="11"/>
      <color rgb="FF000000"/>
      <name val="Arial"/>
      <family val="2"/>
    </font>
    <font>
      <sz val="10"/>
      <color rgb="FF000000"/>
      <name val="Arial"/>
      <family val="2"/>
    </font>
    <font>
      <sz val="12"/>
      <color rgb="FF000000"/>
      <name val="Arial"/>
      <family val="2"/>
    </font>
    <font>
      <b/>
      <sz val="12"/>
      <color rgb="FF000000"/>
      <name val="Arial"/>
      <family val="2"/>
    </font>
    <font>
      <u/>
      <sz val="11"/>
      <color theme="10"/>
      <name val="Calibri"/>
      <family val="2"/>
      <scheme val="minor"/>
    </font>
    <font>
      <u/>
      <sz val="12"/>
      <color theme="10"/>
      <name val="Calibri"/>
      <family val="2"/>
      <scheme val="minor"/>
    </font>
    <font>
      <sz val="11"/>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6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style="medium">
        <color indexed="64"/>
      </top>
      <bottom style="medium">
        <color indexed="64"/>
      </bottom>
      <diagonal/>
    </border>
  </borders>
  <cellStyleXfs count="6">
    <xf numFmtId="0" fontId="0"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49" fillId="0" borderId="0" applyNumberFormat="0" applyFill="0" applyBorder="0" applyAlignment="0" applyProtection="0"/>
    <xf numFmtId="44" fontId="51" fillId="0" borderId="0" applyFont="0" applyFill="0" applyBorder="0" applyAlignment="0" applyProtection="0"/>
  </cellStyleXfs>
  <cellXfs count="544">
    <xf numFmtId="0" fontId="0" fillId="0" borderId="0" xfId="0"/>
    <xf numFmtId="0" fontId="6" fillId="0" borderId="0" xfId="0" applyFont="1"/>
    <xf numFmtId="0" fontId="6" fillId="2" borderId="0" xfId="0" applyFont="1" applyFill="1"/>
    <xf numFmtId="0" fontId="9" fillId="2" borderId="0" xfId="0" applyFont="1" applyFill="1" applyAlignment="1">
      <alignment horizontal="center" vertical="top"/>
    </xf>
    <xf numFmtId="0" fontId="11" fillId="2" borderId="0" xfId="0" applyFont="1" applyFill="1"/>
    <xf numFmtId="0" fontId="6" fillId="2" borderId="8" xfId="0" applyFont="1" applyFill="1" applyBorder="1"/>
    <xf numFmtId="0" fontId="7" fillId="2" borderId="0" xfId="0" applyFont="1" applyFill="1"/>
    <xf numFmtId="0" fontId="11" fillId="2" borderId="8" xfId="0" applyFont="1" applyFill="1" applyBorder="1" applyAlignment="1">
      <alignment horizontal="center" vertical="top"/>
    </xf>
    <xf numFmtId="0" fontId="11" fillId="2" borderId="6" xfId="0" applyFont="1" applyFill="1" applyBorder="1" applyAlignment="1">
      <alignment horizontal="center" vertical="top"/>
    </xf>
    <xf numFmtId="0" fontId="11" fillId="2" borderId="0" xfId="0" applyFont="1" applyFill="1" applyAlignment="1">
      <alignment horizontal="center" vertical="top"/>
    </xf>
    <xf numFmtId="0" fontId="7" fillId="2" borderId="0" xfId="0" applyFont="1" applyFill="1" applyAlignment="1">
      <alignment horizontal="center" vertical="center"/>
    </xf>
    <xf numFmtId="0" fontId="8" fillId="2" borderId="0" xfId="0" applyFont="1" applyFill="1" applyAlignment="1">
      <alignment horizontal="center" vertical="center"/>
    </xf>
    <xf numFmtId="0" fontId="6" fillId="2" borderId="0" xfId="0" applyFont="1" applyFill="1" applyAlignment="1">
      <alignment horizontal="center" vertical="center"/>
    </xf>
    <xf numFmtId="0" fontId="6" fillId="2" borderId="6" xfId="0" applyFont="1" applyFill="1" applyBorder="1" applyAlignment="1">
      <alignment horizontal="center" vertical="center"/>
    </xf>
    <xf numFmtId="0" fontId="0" fillId="0" borderId="0" xfId="0" applyAlignment="1">
      <alignment vertical="top"/>
    </xf>
    <xf numFmtId="0" fontId="18" fillId="3" borderId="0" xfId="0" applyFont="1" applyFill="1"/>
    <xf numFmtId="0" fontId="18" fillId="3" borderId="0" xfId="0" applyFont="1" applyFill="1" applyAlignment="1">
      <alignment horizontal="left" vertical="center"/>
    </xf>
    <xf numFmtId="0" fontId="22" fillId="3" borderId="0" xfId="0" applyFont="1" applyFill="1"/>
    <xf numFmtId="0" fontId="24" fillId="3" borderId="0" xfId="0" applyFont="1" applyFill="1"/>
    <xf numFmtId="0" fontId="6" fillId="3" borderId="42" xfId="0" applyFont="1" applyFill="1" applyBorder="1" applyAlignment="1" applyProtection="1">
      <alignment horizontal="center" vertical="center"/>
      <protection locked="0"/>
    </xf>
    <xf numFmtId="0" fontId="11" fillId="3" borderId="40"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7" xfId="0" applyFont="1" applyFill="1" applyBorder="1" applyAlignment="1" applyProtection="1">
      <alignment horizontal="center" vertical="center"/>
      <protection locked="0"/>
    </xf>
    <xf numFmtId="0" fontId="18" fillId="3" borderId="0" xfId="0" applyFont="1" applyFill="1" applyAlignment="1">
      <alignment horizontal="left" vertical="center" wrapText="1"/>
    </xf>
    <xf numFmtId="4" fontId="6" fillId="3" borderId="0" xfId="0" applyNumberFormat="1" applyFont="1" applyFill="1" applyAlignment="1">
      <alignment horizontal="right" vertical="center"/>
    </xf>
    <xf numFmtId="4" fontId="6" fillId="3" borderId="6" xfId="0" applyNumberFormat="1" applyFont="1" applyFill="1" applyBorder="1" applyAlignment="1">
      <alignment horizontal="right" vertical="center"/>
    </xf>
    <xf numFmtId="166" fontId="25" fillId="3" borderId="0" xfId="0" applyNumberFormat="1" applyFont="1" applyFill="1" applyAlignment="1">
      <alignment horizontal="right"/>
    </xf>
    <xf numFmtId="166" fontId="25" fillId="3" borderId="6" xfId="0" applyNumberFormat="1" applyFont="1" applyFill="1" applyBorder="1" applyAlignment="1">
      <alignment horizontal="right"/>
    </xf>
    <xf numFmtId="0" fontId="10" fillId="3" borderId="0" xfId="0" applyFont="1" applyFill="1" applyAlignment="1">
      <alignment horizontal="center"/>
    </xf>
    <xf numFmtId="0" fontId="16" fillId="3" borderId="0" xfId="0" applyFont="1" applyFill="1" applyAlignment="1">
      <alignment horizontal="center" vertical="center"/>
    </xf>
    <xf numFmtId="0" fontId="3" fillId="3" borderId="0" xfId="0" applyFont="1" applyFill="1" applyProtection="1">
      <protection locked="0"/>
    </xf>
    <xf numFmtId="4" fontId="28" fillId="4" borderId="6" xfId="0" applyNumberFormat="1" applyFont="1" applyFill="1" applyBorder="1" applyAlignment="1">
      <alignment horizontal="right" vertical="center"/>
    </xf>
    <xf numFmtId="0" fontId="28" fillId="3" borderId="0" xfId="0" applyFont="1" applyFill="1" applyProtection="1">
      <protection locked="0"/>
    </xf>
    <xf numFmtId="0" fontId="6" fillId="3" borderId="42" xfId="0" applyFont="1" applyFill="1" applyBorder="1" applyAlignment="1" applyProtection="1">
      <alignment horizontal="center" vertical="center" wrapText="1"/>
      <protection locked="0"/>
    </xf>
    <xf numFmtId="0" fontId="6" fillId="3" borderId="0" xfId="0" applyFont="1" applyFill="1" applyProtection="1">
      <protection locked="0"/>
    </xf>
    <xf numFmtId="0" fontId="20" fillId="4" borderId="0" xfId="0" applyFont="1" applyFill="1" applyAlignment="1">
      <alignment horizontal="center" vertical="center"/>
    </xf>
    <xf numFmtId="0" fontId="11" fillId="3" borderId="8" xfId="0" applyFont="1" applyFill="1" applyBorder="1" applyAlignment="1" applyProtection="1">
      <alignment horizontal="center" vertical="center"/>
      <protection locked="0"/>
    </xf>
    <xf numFmtId="0" fontId="11" fillId="3" borderId="34"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19" xfId="0" applyFont="1" applyFill="1" applyBorder="1" applyAlignment="1" applyProtection="1">
      <alignment horizontal="center" vertical="center"/>
      <protection locked="0"/>
    </xf>
    <xf numFmtId="0" fontId="33" fillId="2" borderId="8" xfId="0" applyFont="1" applyFill="1" applyBorder="1"/>
    <xf numFmtId="0" fontId="34" fillId="2" borderId="0" xfId="0" applyFont="1" applyFill="1" applyAlignment="1">
      <alignment horizontal="center" vertical="center"/>
    </xf>
    <xf numFmtId="0" fontId="31" fillId="2" borderId="0" xfId="0" applyFont="1" applyFill="1" applyAlignment="1">
      <alignment horizontal="center" vertical="center"/>
    </xf>
    <xf numFmtId="0" fontId="33" fillId="2" borderId="0" xfId="0" applyFont="1" applyFill="1" applyAlignment="1">
      <alignment horizontal="center" vertical="center"/>
    </xf>
    <xf numFmtId="0" fontId="33" fillId="2" borderId="6" xfId="0" applyFont="1" applyFill="1" applyBorder="1" applyAlignment="1">
      <alignment horizontal="center" vertical="center"/>
    </xf>
    <xf numFmtId="0" fontId="35" fillId="2" borderId="8" xfId="0" applyFont="1" applyFill="1" applyBorder="1"/>
    <xf numFmtId="0" fontId="35" fillId="2" borderId="0" xfId="0" applyFont="1" applyFill="1" applyAlignment="1">
      <alignment horizontal="center" vertical="center" wrapText="1"/>
    </xf>
    <xf numFmtId="0" fontId="35" fillId="2" borderId="0" xfId="0" applyFont="1" applyFill="1" applyAlignment="1">
      <alignment horizontal="center" vertical="center"/>
    </xf>
    <xf numFmtId="0" fontId="36" fillId="3" borderId="0" xfId="0" applyFont="1" applyFill="1" applyAlignment="1">
      <alignment horizontal="center" vertical="center"/>
    </xf>
    <xf numFmtId="0" fontId="35" fillId="2" borderId="6" xfId="0" applyFont="1" applyFill="1" applyBorder="1" applyAlignment="1">
      <alignment horizontal="center" vertical="center"/>
    </xf>
    <xf numFmtId="0" fontId="33" fillId="2" borderId="0" xfId="0" applyFont="1" applyFill="1"/>
    <xf numFmtId="0" fontId="33" fillId="3" borderId="0" xfId="0" applyFont="1" applyFill="1"/>
    <xf numFmtId="0" fontId="33" fillId="2" borderId="6" xfId="0" applyFont="1" applyFill="1" applyBorder="1"/>
    <xf numFmtId="0" fontId="34" fillId="2" borderId="8" xfId="0" applyFont="1" applyFill="1" applyBorder="1"/>
    <xf numFmtId="0" fontId="34" fillId="2" borderId="0" xfId="0" applyFont="1" applyFill="1"/>
    <xf numFmtId="0" fontId="36" fillId="3" borderId="0" xfId="0" applyFont="1" applyFill="1" applyAlignment="1">
      <alignment horizontal="center" textRotation="90"/>
    </xf>
    <xf numFmtId="0" fontId="36" fillId="3" borderId="0" xfId="0" applyFont="1" applyFill="1" applyAlignment="1">
      <alignment horizontal="center" textRotation="90" wrapText="1"/>
    </xf>
    <xf numFmtId="0" fontId="34" fillId="3" borderId="0" xfId="0" applyFont="1" applyFill="1" applyAlignment="1">
      <alignment textRotation="90"/>
    </xf>
    <xf numFmtId="0" fontId="36" fillId="2" borderId="6" xfId="0" applyFont="1" applyFill="1" applyBorder="1"/>
    <xf numFmtId="49" fontId="33" fillId="3" borderId="0" xfId="0" applyNumberFormat="1" applyFont="1" applyFill="1" applyAlignment="1">
      <alignment horizontal="center"/>
    </xf>
    <xf numFmtId="0" fontId="33" fillId="3" borderId="0" xfId="0" applyFont="1" applyFill="1" applyAlignment="1">
      <alignment horizontal="center"/>
    </xf>
    <xf numFmtId="164" fontId="33" fillId="3" borderId="0" xfId="0" applyNumberFormat="1" applyFont="1" applyFill="1"/>
    <xf numFmtId="0" fontId="33" fillId="2" borderId="9" xfId="0" applyFont="1" applyFill="1" applyBorder="1"/>
    <xf numFmtId="0" fontId="33" fillId="2" borderId="10" xfId="0" applyFont="1" applyFill="1" applyBorder="1"/>
    <xf numFmtId="0" fontId="33" fillId="2" borderId="11" xfId="0" applyFont="1" applyFill="1" applyBorder="1"/>
    <xf numFmtId="4" fontId="25" fillId="3" borderId="0" xfId="0" applyNumberFormat="1" applyFont="1" applyFill="1" applyAlignment="1">
      <alignment horizontal="left"/>
    </xf>
    <xf numFmtId="0" fontId="21" fillId="4" borderId="17" xfId="0" applyFont="1" applyFill="1" applyBorder="1" applyAlignment="1">
      <alignment horizontal="left" vertical="center" wrapText="1"/>
    </xf>
    <xf numFmtId="0" fontId="18" fillId="3" borderId="8" xfId="0" applyFont="1" applyFill="1" applyBorder="1"/>
    <xf numFmtId="0" fontId="25" fillId="3" borderId="0" xfId="0" applyFont="1" applyFill="1"/>
    <xf numFmtId="9" fontId="25" fillId="3" borderId="0" xfId="0" applyNumberFormat="1" applyFont="1" applyFill="1"/>
    <xf numFmtId="0" fontId="27" fillId="3" borderId="0" xfId="0" applyFont="1" applyFill="1" applyAlignment="1">
      <alignment vertical="center" wrapText="1"/>
    </xf>
    <xf numFmtId="0" fontId="27" fillId="3" borderId="0" xfId="0" applyFont="1" applyFill="1" applyAlignment="1">
      <alignment wrapText="1"/>
    </xf>
    <xf numFmtId="0" fontId="18" fillId="3" borderId="3" xfId="0" quotePrefix="1" applyFont="1" applyFill="1" applyBorder="1" applyAlignment="1">
      <alignment horizontal="center" vertical="center"/>
    </xf>
    <xf numFmtId="0" fontId="18" fillId="3" borderId="3" xfId="0" applyFont="1" applyFill="1" applyBorder="1" applyAlignment="1">
      <alignment horizontal="center" vertical="center"/>
    </xf>
    <xf numFmtId="0" fontId="18" fillId="3" borderId="47" xfId="0" quotePrefix="1" applyFont="1" applyFill="1" applyBorder="1" applyAlignment="1">
      <alignment horizontal="center" vertical="center"/>
    </xf>
    <xf numFmtId="0" fontId="18" fillId="3" borderId="0" xfId="0" applyFont="1" applyFill="1" applyAlignment="1">
      <alignment vertical="top" wrapText="1"/>
    </xf>
    <xf numFmtId="0" fontId="18" fillId="3" borderId="12" xfId="0" applyFont="1" applyFill="1" applyBorder="1" applyAlignment="1">
      <alignment horizontal="center" vertical="center"/>
    </xf>
    <xf numFmtId="0" fontId="18" fillId="3" borderId="0" xfId="0" applyFont="1" applyFill="1" applyAlignment="1">
      <alignment vertical="center" wrapText="1"/>
    </xf>
    <xf numFmtId="0" fontId="18" fillId="3" borderId="6" xfId="0" applyFont="1" applyFill="1" applyBorder="1"/>
    <xf numFmtId="0" fontId="19" fillId="3" borderId="22" xfId="0" applyFont="1" applyFill="1" applyBorder="1" applyAlignment="1">
      <alignment horizontal="left" vertical="center" wrapText="1"/>
    </xf>
    <xf numFmtId="0" fontId="29" fillId="4" borderId="0" xfId="0" applyFont="1" applyFill="1" applyAlignment="1">
      <alignment horizontal="center" vertical="center"/>
    </xf>
    <xf numFmtId="0" fontId="13" fillId="3" borderId="0" xfId="0" applyFont="1" applyFill="1" applyAlignment="1">
      <alignment horizontal="left" vertical="center"/>
    </xf>
    <xf numFmtId="0" fontId="30" fillId="3" borderId="0" xfId="0" applyFont="1" applyFill="1" applyAlignment="1">
      <alignment horizontal="left"/>
    </xf>
    <xf numFmtId="0" fontId="6" fillId="3" borderId="7" xfId="0" applyFont="1" applyFill="1" applyBorder="1" applyAlignment="1" applyProtection="1">
      <alignment horizontal="center" vertical="center" wrapText="1"/>
      <protection locked="0"/>
    </xf>
    <xf numFmtId="0" fontId="18" fillId="3" borderId="3" xfId="0" applyFont="1" applyFill="1" applyBorder="1" applyAlignment="1" applyProtection="1">
      <alignment horizontal="center" vertical="center"/>
      <protection locked="0"/>
    </xf>
    <xf numFmtId="0" fontId="19" fillId="3" borderId="42" xfId="0" applyFont="1" applyFill="1" applyBorder="1" applyAlignment="1">
      <alignment horizontal="left" vertical="center" wrapText="1"/>
    </xf>
    <xf numFmtId="0" fontId="19" fillId="3" borderId="29" xfId="0" applyFont="1" applyFill="1" applyBorder="1" applyAlignment="1">
      <alignment horizontal="left" vertical="center"/>
    </xf>
    <xf numFmtId="0" fontId="18" fillId="3" borderId="14" xfId="0" applyFont="1" applyFill="1" applyBorder="1" applyAlignment="1" applyProtection="1">
      <alignment horizontal="left" vertical="center"/>
      <protection locked="0"/>
    </xf>
    <xf numFmtId="0" fontId="18" fillId="3" borderId="0" xfId="0" applyFont="1" applyFill="1" applyAlignment="1" applyProtection="1">
      <alignment horizontal="center" vertical="center"/>
      <protection locked="0"/>
    </xf>
    <xf numFmtId="0" fontId="19" fillId="3" borderId="48" xfId="0" applyFont="1" applyFill="1" applyBorder="1" applyAlignment="1" applyProtection="1">
      <alignment vertical="center"/>
      <protection locked="0"/>
    </xf>
    <xf numFmtId="0" fontId="19" fillId="7" borderId="42" xfId="0" applyFont="1" applyFill="1" applyBorder="1" applyAlignment="1">
      <alignment horizontal="left" vertical="center" wrapText="1"/>
    </xf>
    <xf numFmtId="0" fontId="19" fillId="7" borderId="1" xfId="0" applyFont="1" applyFill="1" applyBorder="1" applyAlignment="1">
      <alignment horizontal="left" vertical="center" wrapText="1"/>
    </xf>
    <xf numFmtId="0" fontId="18" fillId="7" borderId="1" xfId="0" applyFont="1" applyFill="1" applyBorder="1" applyAlignment="1" applyProtection="1">
      <alignment vertical="center"/>
      <protection locked="0"/>
    </xf>
    <xf numFmtId="0" fontId="19" fillId="7" borderId="1" xfId="0" applyFont="1" applyFill="1" applyBorder="1" applyAlignment="1" applyProtection="1">
      <alignment vertical="center"/>
      <protection locked="0"/>
    </xf>
    <xf numFmtId="0" fontId="18" fillId="7" borderId="1" xfId="0" applyFont="1" applyFill="1" applyBorder="1"/>
    <xf numFmtId="0" fontId="18" fillId="7" borderId="2" xfId="0" applyFont="1" applyFill="1" applyBorder="1"/>
    <xf numFmtId="0" fontId="19" fillId="7" borderId="29" xfId="0" applyFont="1" applyFill="1" applyBorder="1" applyAlignment="1">
      <alignment horizontal="left" vertical="center"/>
    </xf>
    <xf numFmtId="0" fontId="19" fillId="7" borderId="1" xfId="0" applyFont="1" applyFill="1" applyBorder="1" applyAlignment="1">
      <alignment horizontal="left" vertical="center"/>
    </xf>
    <xf numFmtId="165" fontId="18" fillId="7" borderId="1" xfId="0" applyNumberFormat="1" applyFont="1" applyFill="1" applyBorder="1" applyAlignment="1" applyProtection="1">
      <alignment horizontal="center" vertical="center"/>
      <protection locked="0"/>
    </xf>
    <xf numFmtId="165" fontId="18" fillId="7" borderId="14" xfId="0" applyNumberFormat="1" applyFont="1" applyFill="1" applyBorder="1" applyAlignment="1" applyProtection="1">
      <alignment horizontal="center" vertical="center"/>
      <protection locked="0"/>
    </xf>
    <xf numFmtId="0" fontId="19" fillId="3" borderId="42" xfId="0" applyFont="1" applyFill="1" applyBorder="1" applyAlignment="1">
      <alignment vertical="center" wrapText="1"/>
    </xf>
    <xf numFmtId="0" fontId="19" fillId="3" borderId="29" xfId="0" applyFont="1" applyFill="1" applyBorder="1" applyAlignment="1">
      <alignment vertical="center" wrapText="1"/>
    </xf>
    <xf numFmtId="0" fontId="19" fillId="3" borderId="34" xfId="0" applyFont="1" applyFill="1" applyBorder="1" applyAlignment="1">
      <alignment vertical="center" wrapText="1"/>
    </xf>
    <xf numFmtId="0" fontId="19" fillId="3" borderId="29" xfId="0" applyFont="1" applyFill="1" applyBorder="1" applyAlignment="1" applyProtection="1">
      <alignment vertical="center"/>
      <protection locked="0"/>
    </xf>
    <xf numFmtId="0" fontId="19" fillId="3" borderId="29" xfId="0" applyFont="1" applyFill="1" applyBorder="1" applyAlignment="1">
      <alignment horizontal="left" vertical="center" wrapText="1"/>
    </xf>
    <xf numFmtId="0" fontId="6" fillId="3" borderId="17" xfId="0" applyFont="1" applyFill="1" applyBorder="1" applyAlignment="1" applyProtection="1">
      <alignment horizontal="center" vertical="center"/>
      <protection locked="0"/>
    </xf>
    <xf numFmtId="0" fontId="18" fillId="3" borderId="0" xfId="0" applyFont="1" applyFill="1" applyAlignment="1">
      <alignment horizontal="right" vertical="center" wrapText="1"/>
    </xf>
    <xf numFmtId="0" fontId="6" fillId="3" borderId="17"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3" borderId="40" xfId="0" applyFont="1" applyFill="1" applyBorder="1" applyAlignment="1" applyProtection="1">
      <alignment horizontal="center" vertical="center"/>
      <protection locked="0"/>
    </xf>
    <xf numFmtId="0" fontId="19" fillId="3" borderId="1" xfId="0" applyFont="1" applyFill="1" applyBorder="1" applyAlignment="1" applyProtection="1">
      <alignment vertical="center"/>
      <protection locked="0"/>
    </xf>
    <xf numFmtId="0" fontId="12" fillId="3" borderId="25" xfId="0" applyFont="1" applyFill="1" applyBorder="1" applyAlignment="1" applyProtection="1">
      <alignment horizontal="left" vertical="center"/>
      <protection locked="0"/>
    </xf>
    <xf numFmtId="0" fontId="19" fillId="3" borderId="48" xfId="0" applyFont="1" applyFill="1" applyBorder="1" applyAlignment="1" applyProtection="1">
      <alignment horizontal="left" vertical="center"/>
      <protection locked="0"/>
    </xf>
    <xf numFmtId="4" fontId="6" fillId="3" borderId="0" xfId="0" applyNumberFormat="1" applyFont="1" applyFill="1" applyAlignment="1">
      <alignment horizontal="right" vertical="center" wrapText="1"/>
    </xf>
    <xf numFmtId="0" fontId="25" fillId="2" borderId="32" xfId="0" applyFont="1" applyFill="1" applyBorder="1"/>
    <xf numFmtId="0" fontId="25" fillId="2" borderId="1" xfId="0" applyFont="1" applyFill="1" applyBorder="1"/>
    <xf numFmtId="9" fontId="25" fillId="2" borderId="1" xfId="0" applyNumberFormat="1" applyFont="1" applyFill="1" applyBorder="1"/>
    <xf numFmtId="9" fontId="25" fillId="2" borderId="3" xfId="0" applyNumberFormat="1" applyFont="1" applyFill="1" applyBorder="1" applyProtection="1">
      <protection locked="0"/>
    </xf>
    <xf numFmtId="4" fontId="25" fillId="2" borderId="32" xfId="0" applyNumberFormat="1" applyFont="1" applyFill="1" applyBorder="1"/>
    <xf numFmtId="4" fontId="25" fillId="9" borderId="25" xfId="0" applyNumberFormat="1" applyFont="1" applyFill="1" applyBorder="1"/>
    <xf numFmtId="4" fontId="25" fillId="9" borderId="26" xfId="0" applyNumberFormat="1" applyFont="1" applyFill="1" applyBorder="1"/>
    <xf numFmtId="0" fontId="21" fillId="4" borderId="49" xfId="0" applyFont="1" applyFill="1" applyBorder="1" applyAlignment="1" applyProtection="1">
      <alignment horizontal="left" vertical="center" wrapText="1"/>
      <protection locked="0"/>
    </xf>
    <xf numFmtId="0" fontId="21" fillId="4" borderId="17" xfId="0" applyFont="1" applyFill="1" applyBorder="1" applyAlignment="1" applyProtection="1">
      <alignment horizontal="left" vertical="center" wrapText="1"/>
      <protection locked="0"/>
    </xf>
    <xf numFmtId="0" fontId="19" fillId="3" borderId="48" xfId="0" applyFont="1" applyFill="1" applyBorder="1" applyAlignment="1" applyProtection="1">
      <alignment vertical="center" wrapText="1"/>
      <protection locked="0"/>
    </xf>
    <xf numFmtId="43" fontId="6" fillId="3" borderId="0" xfId="1" applyFont="1" applyFill="1" applyBorder="1" applyAlignment="1" applyProtection="1">
      <alignment horizontal="right" vertical="center" wrapText="1"/>
    </xf>
    <xf numFmtId="0" fontId="18" fillId="3" borderId="42" xfId="0" applyFont="1" applyFill="1" applyBorder="1" applyAlignment="1">
      <alignment horizontal="center" vertical="center"/>
    </xf>
    <xf numFmtId="0" fontId="19" fillId="3" borderId="48" xfId="0" applyFont="1" applyFill="1" applyBorder="1" applyAlignment="1" applyProtection="1">
      <alignment horizontal="left" vertical="center" wrapText="1"/>
      <protection locked="0"/>
    </xf>
    <xf numFmtId="0" fontId="19" fillId="3" borderId="29" xfId="0" applyFont="1" applyFill="1" applyBorder="1" applyAlignment="1" applyProtection="1">
      <alignment horizontal="left" vertical="center"/>
      <protection locked="0"/>
    </xf>
    <xf numFmtId="0" fontId="12" fillId="3" borderId="26"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center" vertical="center"/>
      <protection locked="0"/>
    </xf>
    <xf numFmtId="0" fontId="18" fillId="3" borderId="2" xfId="0" applyFont="1" applyFill="1" applyBorder="1" applyAlignment="1" applyProtection="1">
      <alignment horizontal="left" vertical="center"/>
      <protection locked="0"/>
    </xf>
    <xf numFmtId="0" fontId="6" fillId="3" borderId="29" xfId="0" applyFont="1" applyFill="1" applyBorder="1" applyAlignment="1" applyProtection="1">
      <alignment horizontal="center" vertical="center" wrapText="1"/>
      <protection locked="0"/>
    </xf>
    <xf numFmtId="0" fontId="28" fillId="0" borderId="8" xfId="0" applyFont="1" applyBorder="1" applyAlignment="1" applyProtection="1">
      <alignment vertical="top" wrapText="1"/>
      <protection locked="0"/>
    </xf>
    <xf numFmtId="0" fontId="18" fillId="0" borderId="8" xfId="0" applyFont="1" applyBorder="1"/>
    <xf numFmtId="0" fontId="18" fillId="0" borderId="0" xfId="0" applyFont="1"/>
    <xf numFmtId="165" fontId="18" fillId="0" borderId="0" xfId="0" applyNumberFormat="1" applyFont="1" applyAlignment="1">
      <alignment horizontal="center" vertical="center"/>
    </xf>
    <xf numFmtId="9" fontId="18" fillId="0" borderId="0" xfId="0" applyNumberFormat="1" applyFont="1" applyAlignment="1">
      <alignment horizontal="center" vertical="center"/>
    </xf>
    <xf numFmtId="166" fontId="18" fillId="0" borderId="10" xfId="0" applyNumberFormat="1" applyFont="1" applyBorder="1" applyAlignment="1">
      <alignment horizontal="center" vertical="center"/>
    </xf>
    <xf numFmtId="0" fontId="6" fillId="3" borderId="30" xfId="0" applyFont="1" applyFill="1" applyBorder="1" applyAlignment="1">
      <alignment horizontal="center" vertical="center"/>
    </xf>
    <xf numFmtId="0" fontId="6" fillId="3" borderId="13" xfId="0" applyFont="1" applyFill="1" applyBorder="1" applyAlignment="1">
      <alignment horizontal="left" vertical="center" wrapText="1"/>
    </xf>
    <xf numFmtId="0" fontId="18" fillId="3" borderId="13" xfId="0" applyFont="1" applyFill="1" applyBorder="1" applyAlignment="1">
      <alignment horizontal="left" vertical="center" wrapText="1"/>
    </xf>
    <xf numFmtId="0" fontId="21" fillId="0" borderId="8" xfId="0" applyFont="1" applyBorder="1" applyAlignment="1">
      <alignment vertical="center" wrapText="1"/>
    </xf>
    <xf numFmtId="0" fontId="19" fillId="0" borderId="8" xfId="0" applyFont="1" applyBorder="1" applyAlignment="1">
      <alignment vertical="center"/>
    </xf>
    <xf numFmtId="0" fontId="18" fillId="3" borderId="8" xfId="0" applyFont="1" applyFill="1" applyBorder="1" applyAlignment="1">
      <alignment vertical="center" wrapText="1"/>
    </xf>
    <xf numFmtId="0" fontId="18" fillId="3" borderId="8" xfId="0" applyFont="1" applyFill="1" applyBorder="1" applyAlignment="1" applyProtection="1">
      <alignment vertical="center" wrapText="1"/>
      <protection locked="0"/>
    </xf>
    <xf numFmtId="0" fontId="18" fillId="3" borderId="7" xfId="0" applyFont="1" applyFill="1" applyBorder="1" applyAlignment="1">
      <alignment vertical="center" wrapText="1"/>
    </xf>
    <xf numFmtId="0" fontId="18" fillId="3" borderId="2" xfId="0" applyFont="1" applyFill="1" applyBorder="1" applyAlignment="1">
      <alignment vertical="center" wrapText="1"/>
    </xf>
    <xf numFmtId="0" fontId="18" fillId="3" borderId="7" xfId="0" applyFont="1" applyFill="1" applyBorder="1" applyAlignment="1" applyProtection="1">
      <alignment vertical="center" wrapText="1"/>
      <protection locked="0"/>
    </xf>
    <xf numFmtId="0" fontId="18" fillId="3" borderId="3" xfId="0" applyFont="1" applyFill="1" applyBorder="1" applyAlignment="1" applyProtection="1">
      <alignment horizontal="center" vertical="center" wrapText="1"/>
      <protection locked="0"/>
    </xf>
    <xf numFmtId="0" fontId="18" fillId="3" borderId="2" xfId="0" applyFont="1" applyFill="1" applyBorder="1" applyAlignment="1" applyProtection="1">
      <alignment vertical="center" wrapText="1"/>
      <protection locked="0"/>
    </xf>
    <xf numFmtId="0" fontId="18" fillId="3" borderId="47" xfId="0" applyFont="1" applyFill="1" applyBorder="1" applyAlignment="1" applyProtection="1">
      <alignment horizontal="center" vertical="center" wrapText="1"/>
      <protection locked="0"/>
    </xf>
    <xf numFmtId="0" fontId="18" fillId="3" borderId="13" xfId="0" applyFont="1" applyFill="1" applyBorder="1" applyAlignment="1" applyProtection="1">
      <alignment vertical="center" wrapText="1"/>
      <protection locked="0"/>
    </xf>
    <xf numFmtId="0" fontId="18" fillId="3" borderId="0" xfId="0" applyFont="1" applyFill="1" applyAlignment="1" applyProtection="1">
      <alignment vertical="center" wrapText="1"/>
      <protection locked="0"/>
    </xf>
    <xf numFmtId="0" fontId="18" fillId="3" borderId="0" xfId="0" applyFont="1" applyFill="1" applyAlignment="1" applyProtection="1">
      <alignment horizontal="center" vertical="center" wrapText="1"/>
      <protection locked="0"/>
    </xf>
    <xf numFmtId="4" fontId="25" fillId="2" borderId="32" xfId="0" applyNumberFormat="1" applyFont="1" applyFill="1" applyBorder="1" applyProtection="1">
      <protection locked="0"/>
    </xf>
    <xf numFmtId="0" fontId="7" fillId="3" borderId="3" xfId="0" applyFont="1" applyFill="1" applyBorder="1" applyAlignment="1">
      <alignment horizontal="center" vertical="center"/>
    </xf>
    <xf numFmtId="0" fontId="19" fillId="3" borderId="7" xfId="0" applyFont="1" applyFill="1" applyBorder="1" applyAlignment="1">
      <alignment horizontal="center" vertical="center"/>
    </xf>
    <xf numFmtId="0" fontId="7" fillId="3" borderId="47" xfId="0" applyFont="1" applyFill="1" applyBorder="1" applyAlignment="1">
      <alignment horizontal="center" vertical="center"/>
    </xf>
    <xf numFmtId="0" fontId="18" fillId="3" borderId="19" xfId="0" applyFont="1" applyFill="1" applyBorder="1" applyAlignment="1" applyProtection="1">
      <alignment horizontal="center" vertical="center"/>
      <protection locked="0"/>
    </xf>
    <xf numFmtId="0" fontId="6" fillId="3" borderId="28" xfId="0" applyFont="1" applyFill="1" applyBorder="1" applyAlignment="1" applyProtection="1">
      <alignment horizontal="center" vertical="center"/>
      <protection locked="0"/>
    </xf>
    <xf numFmtId="0" fontId="6" fillId="3" borderId="20" xfId="0" applyFont="1" applyFill="1" applyBorder="1" applyAlignment="1" applyProtection="1">
      <alignment horizontal="center" vertical="center"/>
      <protection locked="0"/>
    </xf>
    <xf numFmtId="0" fontId="6" fillId="3" borderId="24" xfId="0" applyFont="1" applyFill="1" applyBorder="1" applyAlignment="1" applyProtection="1">
      <alignment vertical="center" wrapText="1"/>
      <protection locked="0"/>
    </xf>
    <xf numFmtId="0" fontId="6" fillId="3" borderId="61" xfId="0" applyFont="1" applyFill="1" applyBorder="1" applyAlignment="1" applyProtection="1">
      <alignment vertical="center" wrapText="1"/>
      <protection locked="0"/>
    </xf>
    <xf numFmtId="0" fontId="21" fillId="4" borderId="49" xfId="0" applyFont="1" applyFill="1" applyBorder="1" applyAlignment="1">
      <alignment horizontal="left" vertical="center" wrapText="1"/>
    </xf>
    <xf numFmtId="0" fontId="11" fillId="3" borderId="24" xfId="0" applyFont="1" applyFill="1" applyBorder="1" applyAlignment="1" applyProtection="1">
      <alignment horizontal="center" vertical="center"/>
      <protection locked="0"/>
    </xf>
    <xf numFmtId="0" fontId="43" fillId="3" borderId="8" xfId="0" applyFont="1" applyFill="1" applyBorder="1" applyAlignment="1">
      <alignment vertical="center" wrapText="1"/>
    </xf>
    <xf numFmtId="0" fontId="43" fillId="3" borderId="0" xfId="0" applyFont="1" applyFill="1" applyAlignment="1">
      <alignment vertical="center" wrapText="1"/>
    </xf>
    <xf numFmtId="0" fontId="11" fillId="3" borderId="52" xfId="0" applyFont="1" applyFill="1" applyBorder="1" applyAlignment="1" applyProtection="1">
      <alignment horizontal="center" vertical="center"/>
      <protection locked="0"/>
    </xf>
    <xf numFmtId="0" fontId="18" fillId="3" borderId="60" xfId="0" applyFont="1" applyFill="1" applyBorder="1" applyAlignment="1" applyProtection="1">
      <alignment horizontal="center" vertical="center"/>
      <protection locked="0"/>
    </xf>
    <xf numFmtId="0" fontId="21" fillId="3" borderId="61" xfId="0" applyFont="1" applyFill="1" applyBorder="1" applyAlignment="1" applyProtection="1">
      <alignment horizontal="center" vertical="center" wrapText="1"/>
      <protection locked="0"/>
    </xf>
    <xf numFmtId="4" fontId="28" fillId="4" borderId="36" xfId="0" applyNumberFormat="1" applyFont="1" applyFill="1" applyBorder="1" applyAlignment="1">
      <alignment horizontal="right" vertical="center"/>
    </xf>
    <xf numFmtId="0" fontId="6" fillId="3" borderId="34" xfId="0" applyFont="1" applyFill="1" applyBorder="1" applyAlignment="1" applyProtection="1">
      <alignment horizontal="center" vertical="center"/>
      <protection locked="0"/>
    </xf>
    <xf numFmtId="43" fontId="28" fillId="3" borderId="0" xfId="0" applyNumberFormat="1" applyFont="1" applyFill="1" applyProtection="1">
      <protection locked="0"/>
    </xf>
    <xf numFmtId="0" fontId="6" fillId="6" borderId="8" xfId="0" applyFont="1" applyFill="1" applyBorder="1" applyAlignment="1" applyProtection="1">
      <alignment horizontal="center" vertical="center" wrapText="1"/>
      <protection locked="0"/>
    </xf>
    <xf numFmtId="4" fontId="6" fillId="6" borderId="0" xfId="0" applyNumberFormat="1" applyFont="1" applyFill="1" applyAlignment="1">
      <alignment horizontal="right" vertical="center"/>
    </xf>
    <xf numFmtId="4" fontId="6" fillId="6" borderId="6" xfId="0" applyNumberFormat="1" applyFont="1" applyFill="1" applyBorder="1" applyAlignment="1">
      <alignment horizontal="right" vertical="center"/>
    </xf>
    <xf numFmtId="0" fontId="6" fillId="3" borderId="8" xfId="0" applyFont="1" applyFill="1" applyBorder="1" applyProtection="1">
      <protection locked="0"/>
    </xf>
    <xf numFmtId="4" fontId="6" fillId="4" borderId="29" xfId="0" applyNumberFormat="1" applyFont="1" applyFill="1" applyBorder="1" applyAlignment="1">
      <alignment horizontal="right" vertical="center"/>
    </xf>
    <xf numFmtId="4" fontId="6" fillId="4" borderId="1" xfId="0" applyNumberFormat="1" applyFont="1" applyFill="1" applyBorder="1" applyAlignment="1">
      <alignment horizontal="right" vertical="center"/>
    </xf>
    <xf numFmtId="0" fontId="45" fillId="4" borderId="29" xfId="0" applyFont="1" applyFill="1" applyBorder="1" applyAlignment="1" applyProtection="1">
      <alignment horizontal="center" vertical="center" wrapText="1"/>
      <protection locked="0"/>
    </xf>
    <xf numFmtId="0" fontId="6" fillId="0" borderId="42" xfId="0" applyFont="1" applyBorder="1" applyAlignment="1" applyProtection="1">
      <alignment horizontal="center" vertical="center" wrapText="1"/>
      <protection locked="0"/>
    </xf>
    <xf numFmtId="0" fontId="6" fillId="0" borderId="52" xfId="0" applyFont="1" applyBorder="1" applyAlignment="1" applyProtection="1">
      <alignment horizontal="center" vertical="center" wrapText="1"/>
      <protection locked="0"/>
    </xf>
    <xf numFmtId="0" fontId="40" fillId="0" borderId="1" xfId="0" applyFont="1" applyBorder="1" applyAlignment="1">
      <alignment vertical="center"/>
    </xf>
    <xf numFmtId="0" fontId="40" fillId="0" borderId="2" xfId="0" applyFont="1" applyBorder="1" applyAlignment="1">
      <alignment vertical="center"/>
    </xf>
    <xf numFmtId="0" fontId="40" fillId="0" borderId="16" xfId="0" applyFont="1" applyBorder="1" applyAlignment="1">
      <alignment vertical="center"/>
    </xf>
    <xf numFmtId="0" fontId="40" fillId="0" borderId="58" xfId="0" applyFont="1" applyBorder="1" applyAlignment="1">
      <alignment vertical="center"/>
    </xf>
    <xf numFmtId="0" fontId="40" fillId="0" borderId="29" xfId="0" applyFont="1" applyBorder="1" applyAlignment="1">
      <alignment vertical="center"/>
    </xf>
    <xf numFmtId="4" fontId="6" fillId="3" borderId="0" xfId="0" applyNumberFormat="1" applyFont="1" applyFill="1" applyProtection="1">
      <protection locked="0"/>
    </xf>
    <xf numFmtId="43" fontId="6" fillId="3" borderId="2" xfId="1" applyFont="1" applyFill="1" applyBorder="1" applyAlignment="1" applyProtection="1">
      <alignment vertical="center" wrapText="1"/>
    </xf>
    <xf numFmtId="43" fontId="6" fillId="3" borderId="1" xfId="1" applyFont="1" applyFill="1" applyBorder="1" applyAlignment="1" applyProtection="1">
      <alignment vertical="center" wrapText="1"/>
      <protection locked="0"/>
    </xf>
    <xf numFmtId="43" fontId="6" fillId="3" borderId="10" xfId="1" applyFont="1" applyFill="1" applyBorder="1" applyAlignment="1" applyProtection="1">
      <alignment vertical="center" wrapText="1"/>
      <protection locked="0"/>
    </xf>
    <xf numFmtId="0" fontId="6" fillId="3" borderId="0" xfId="0" applyFont="1" applyFill="1" applyAlignment="1">
      <alignment horizontal="left" vertical="center"/>
    </xf>
    <xf numFmtId="43" fontId="6" fillId="3" borderId="46" xfId="1" applyFont="1" applyFill="1" applyBorder="1" applyAlignment="1" applyProtection="1">
      <alignment vertical="center" wrapText="1"/>
    </xf>
    <xf numFmtId="43" fontId="6" fillId="3" borderId="3" xfId="1" applyFont="1" applyFill="1" applyBorder="1" applyAlignment="1" applyProtection="1">
      <alignment vertical="center" wrapText="1"/>
    </xf>
    <xf numFmtId="4" fontId="26" fillId="3" borderId="0" xfId="0" applyNumberFormat="1" applyFont="1" applyFill="1" applyAlignment="1">
      <alignment horizontal="right"/>
    </xf>
    <xf numFmtId="4" fontId="26" fillId="3" borderId="6" xfId="0" applyNumberFormat="1" applyFont="1" applyFill="1" applyBorder="1" applyAlignment="1">
      <alignment horizontal="right"/>
    </xf>
    <xf numFmtId="43" fontId="6" fillId="3" borderId="29" xfId="1" applyFont="1" applyFill="1" applyBorder="1" applyAlignment="1">
      <alignment vertical="center" wrapText="1"/>
    </xf>
    <xf numFmtId="0" fontId="7" fillId="3" borderId="28" xfId="0" applyFont="1" applyFill="1" applyBorder="1" applyAlignment="1" applyProtection="1">
      <alignment horizontal="center" vertical="center" wrapText="1"/>
      <protection locked="0"/>
    </xf>
    <xf numFmtId="0" fontId="12" fillId="3" borderId="43" xfId="0" applyFont="1" applyFill="1" applyBorder="1" applyAlignment="1" applyProtection="1">
      <alignment horizontal="center" vertical="center" wrapText="1"/>
      <protection locked="0"/>
    </xf>
    <xf numFmtId="0" fontId="12" fillId="3" borderId="28" xfId="0" applyFont="1" applyFill="1" applyBorder="1" applyAlignment="1" applyProtection="1">
      <alignment horizontal="center" vertical="center" wrapText="1"/>
      <protection locked="0"/>
    </xf>
    <xf numFmtId="0" fontId="21" fillId="0" borderId="51" xfId="0" applyFont="1" applyBorder="1" applyAlignment="1">
      <alignment horizontal="center" vertical="center" wrapText="1"/>
    </xf>
    <xf numFmtId="0" fontId="21" fillId="0" borderId="6" xfId="0" applyFont="1" applyBorder="1" applyAlignment="1">
      <alignment horizontal="center" vertical="center" wrapText="1"/>
    </xf>
    <xf numFmtId="0" fontId="43" fillId="3" borderId="39" xfId="0" applyFont="1" applyFill="1" applyBorder="1" applyAlignment="1" applyProtection="1">
      <alignment horizontal="center"/>
      <protection locked="0"/>
    </xf>
    <xf numFmtId="0" fontId="11" fillId="3" borderId="46" xfId="0" applyFont="1" applyFill="1" applyBorder="1" applyAlignment="1" applyProtection="1">
      <alignment horizontal="center" vertical="center" wrapText="1" readingOrder="1"/>
      <protection locked="0"/>
    </xf>
    <xf numFmtId="0" fontId="11" fillId="3" borderId="4" xfId="0" applyFont="1" applyFill="1" applyBorder="1" applyAlignment="1" applyProtection="1">
      <alignment horizontal="center" vertical="center" wrapText="1" readingOrder="1"/>
      <protection locked="0"/>
    </xf>
    <xf numFmtId="0" fontId="43" fillId="3" borderId="2" xfId="0" applyFont="1" applyFill="1" applyBorder="1" applyAlignment="1" applyProtection="1">
      <alignment horizontal="center"/>
      <protection locked="0"/>
    </xf>
    <xf numFmtId="0" fontId="11" fillId="3" borderId="2" xfId="0" applyFont="1" applyFill="1" applyBorder="1" applyAlignment="1" applyProtection="1">
      <alignment horizontal="center" vertical="center" wrapText="1" readingOrder="1"/>
      <protection locked="0"/>
    </xf>
    <xf numFmtId="0" fontId="11" fillId="3" borderId="3" xfId="0" applyFont="1" applyFill="1" applyBorder="1" applyAlignment="1" applyProtection="1">
      <alignment horizontal="center" vertical="center" wrapText="1" readingOrder="1"/>
      <protection locked="0"/>
    </xf>
    <xf numFmtId="0" fontId="43" fillId="3" borderId="23" xfId="0" applyFont="1" applyFill="1" applyBorder="1" applyAlignment="1" applyProtection="1">
      <alignment horizontal="center"/>
      <protection locked="0"/>
    </xf>
    <xf numFmtId="0" fontId="11" fillId="3" borderId="66" xfId="0" applyFont="1" applyFill="1" applyBorder="1" applyAlignment="1" applyProtection="1">
      <alignment horizontal="center" vertical="center" wrapText="1" readingOrder="1"/>
      <protection locked="0"/>
    </xf>
    <xf numFmtId="0" fontId="11" fillId="3" borderId="5" xfId="0" applyFont="1" applyFill="1" applyBorder="1" applyAlignment="1" applyProtection="1">
      <alignment horizontal="center" vertical="center" wrapText="1" readingOrder="1"/>
      <protection locked="0"/>
    </xf>
    <xf numFmtId="0" fontId="6" fillId="3" borderId="25" xfId="0" applyFont="1" applyFill="1" applyBorder="1" applyAlignment="1">
      <alignment horizontal="center" vertical="center"/>
    </xf>
    <xf numFmtId="44" fontId="22" fillId="3" borderId="0" xfId="0" applyNumberFormat="1" applyFont="1" applyFill="1"/>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3" fillId="0" borderId="11" xfId="0" applyFont="1" applyBorder="1" applyAlignment="1">
      <alignment horizontal="center"/>
    </xf>
    <xf numFmtId="0" fontId="38" fillId="8" borderId="30" xfId="0" applyFont="1" applyFill="1" applyBorder="1" applyAlignment="1">
      <alignment horizontal="center" vertical="center"/>
    </xf>
    <xf numFmtId="0" fontId="39" fillId="8" borderId="13" xfId="0" applyFont="1" applyFill="1" applyBorder="1" applyAlignment="1">
      <alignment horizontal="center" vertical="center"/>
    </xf>
    <xf numFmtId="0" fontId="39" fillId="8" borderId="31" xfId="0" applyFont="1" applyFill="1" applyBorder="1" applyAlignment="1">
      <alignment horizontal="center" vertical="center"/>
    </xf>
    <xf numFmtId="0" fontId="33" fillId="2" borderId="8" xfId="0" applyFont="1" applyFill="1" applyBorder="1" applyAlignment="1">
      <alignment horizontal="center" vertical="center"/>
    </xf>
    <xf numFmtId="0" fontId="32" fillId="0" borderId="0" xfId="0" applyFont="1"/>
    <xf numFmtId="0" fontId="32" fillId="0" borderId="6" xfId="0" applyFont="1" applyBorder="1"/>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7" fillId="8" borderId="30" xfId="0" applyFont="1" applyFill="1" applyBorder="1" applyAlignment="1">
      <alignment horizontal="center" vertical="center"/>
    </xf>
    <xf numFmtId="0" fontId="37" fillId="8" borderId="13" xfId="0" applyFont="1" applyFill="1" applyBorder="1" applyAlignment="1">
      <alignment horizontal="center" vertical="center"/>
    </xf>
    <xf numFmtId="0" fontId="37" fillId="8" borderId="31" xfId="0" applyFont="1" applyFill="1" applyBorder="1" applyAlignment="1">
      <alignment horizontal="center" vertical="center"/>
    </xf>
    <xf numFmtId="0" fontId="12" fillId="2" borderId="0" xfId="0" applyFont="1" applyFill="1" applyAlignment="1">
      <alignment horizontal="left" vertical="top" wrapText="1"/>
    </xf>
    <xf numFmtId="0" fontId="11" fillId="2" borderId="0" xfId="0" applyFont="1" applyFill="1" applyAlignment="1">
      <alignment horizontal="left" vertical="top" wrapText="1"/>
    </xf>
    <xf numFmtId="0" fontId="48" fillId="2" borderId="13" xfId="0" applyFont="1" applyFill="1" applyBorder="1" applyAlignment="1">
      <alignment horizontal="center" wrapText="1"/>
    </xf>
    <xf numFmtId="0" fontId="47" fillId="2" borderId="13" xfId="0" applyFont="1" applyFill="1" applyBorder="1" applyAlignment="1">
      <alignment horizontal="center"/>
    </xf>
    <xf numFmtId="0" fontId="50" fillId="2" borderId="0" xfId="4" applyFont="1" applyFill="1" applyAlignment="1">
      <alignment horizontal="center"/>
    </xf>
    <xf numFmtId="0" fontId="50" fillId="2" borderId="10" xfId="4" applyFont="1" applyFill="1" applyBorder="1" applyAlignment="1">
      <alignment horizontal="center" vertical="center"/>
    </xf>
    <xf numFmtId="44" fontId="6" fillId="0" borderId="29" xfId="5" applyFont="1" applyFill="1" applyBorder="1" applyAlignment="1" applyProtection="1">
      <alignment horizontal="center" vertical="center" wrapText="1" readingOrder="1"/>
      <protection locked="0"/>
    </xf>
    <xf numFmtId="44" fontId="6" fillId="0" borderId="1" xfId="5" applyFont="1" applyFill="1" applyBorder="1" applyAlignment="1" applyProtection="1">
      <alignment horizontal="center" vertical="center" wrapText="1" readingOrder="1"/>
      <protection locked="0"/>
    </xf>
    <xf numFmtId="44" fontId="6" fillId="0" borderId="2" xfId="5" applyFont="1" applyFill="1" applyBorder="1" applyAlignment="1" applyProtection="1">
      <alignment horizontal="center" vertical="center" wrapText="1" readingOrder="1"/>
      <protection locked="0"/>
    </xf>
    <xf numFmtId="44" fontId="6" fillId="0" borderId="37" xfId="5" applyFont="1" applyFill="1" applyBorder="1" applyAlignment="1" applyProtection="1">
      <alignment horizontal="center" vertical="center" wrapText="1" readingOrder="1"/>
      <protection locked="0"/>
    </xf>
    <xf numFmtId="44" fontId="6" fillId="0" borderId="27" xfId="5" applyFont="1" applyFill="1" applyBorder="1" applyAlignment="1" applyProtection="1">
      <alignment horizontal="center" vertical="center" wrapText="1" readingOrder="1"/>
      <protection locked="0"/>
    </xf>
    <xf numFmtId="44" fontId="6" fillId="0" borderId="21" xfId="5" applyFont="1" applyFill="1" applyBorder="1" applyAlignment="1" applyProtection="1">
      <alignment horizontal="center" vertical="center" wrapText="1" readingOrder="1"/>
      <protection locked="0"/>
    </xf>
    <xf numFmtId="0" fontId="7" fillId="3" borderId="37" xfId="0" applyFont="1" applyFill="1" applyBorder="1" applyAlignment="1" applyProtection="1">
      <alignment horizontal="center" vertical="center" wrapText="1"/>
      <protection locked="0"/>
    </xf>
    <xf numFmtId="0" fontId="7" fillId="3" borderId="21" xfId="0" applyFont="1" applyFill="1" applyBorder="1" applyAlignment="1" applyProtection="1">
      <alignment horizontal="center" vertical="center" wrapText="1"/>
      <protection locked="0"/>
    </xf>
    <xf numFmtId="0" fontId="11" fillId="3" borderId="38" xfId="0" applyFont="1" applyFill="1" applyBorder="1" applyAlignment="1" applyProtection="1">
      <alignment horizontal="center" vertical="center" wrapText="1" readingOrder="1"/>
      <protection locked="0"/>
    </xf>
    <xf numFmtId="0" fontId="11" fillId="3" borderId="39" xfId="0" applyFont="1" applyFill="1" applyBorder="1" applyAlignment="1" applyProtection="1">
      <alignment horizontal="center" vertical="center" wrapText="1" readingOrder="1"/>
      <protection locked="0"/>
    </xf>
    <xf numFmtId="0" fontId="11" fillId="3" borderId="29" xfId="0" applyFont="1" applyFill="1" applyBorder="1" applyAlignment="1" applyProtection="1">
      <alignment horizontal="center" vertical="center" wrapText="1" readingOrder="1"/>
      <protection locked="0"/>
    </xf>
    <xf numFmtId="0" fontId="11" fillId="3" borderId="2" xfId="0" applyFont="1" applyFill="1" applyBorder="1" applyAlignment="1" applyProtection="1">
      <alignment horizontal="center" vertical="center" wrapText="1" readingOrder="1"/>
      <protection locked="0"/>
    </xf>
    <xf numFmtId="0" fontId="11" fillId="3" borderId="37" xfId="0" applyFont="1" applyFill="1" applyBorder="1" applyAlignment="1" applyProtection="1">
      <alignment horizontal="center" vertical="center" wrapText="1" readingOrder="1"/>
      <protection locked="0"/>
    </xf>
    <xf numFmtId="0" fontId="11" fillId="3" borderId="21" xfId="0" applyFont="1" applyFill="1" applyBorder="1" applyAlignment="1" applyProtection="1">
      <alignment horizontal="center" vertical="center" wrapText="1" readingOrder="1"/>
      <protection locked="0"/>
    </xf>
    <xf numFmtId="39" fontId="6" fillId="3" borderId="29" xfId="1" applyNumberFormat="1" applyFont="1" applyFill="1" applyBorder="1" applyAlignment="1" applyProtection="1">
      <alignment horizontal="right" vertical="center"/>
    </xf>
    <xf numFmtId="39" fontId="6" fillId="3" borderId="14" xfId="1" applyNumberFormat="1" applyFont="1" applyFill="1" applyBorder="1" applyAlignment="1" applyProtection="1">
      <alignment horizontal="right" vertical="center"/>
    </xf>
    <xf numFmtId="43" fontId="6" fillId="0" borderId="29" xfId="1" applyFont="1" applyFill="1" applyBorder="1" applyAlignment="1" applyProtection="1">
      <alignment horizontal="right" vertical="center"/>
    </xf>
    <xf numFmtId="43" fontId="6" fillId="0" borderId="2" xfId="1" applyFont="1" applyFill="1" applyBorder="1" applyAlignment="1" applyProtection="1">
      <alignment horizontal="right" vertical="center"/>
    </xf>
    <xf numFmtId="0" fontId="6" fillId="0" borderId="29"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4" fontId="6" fillId="3" borderId="29" xfId="0" applyNumberFormat="1" applyFont="1" applyFill="1" applyBorder="1" applyAlignment="1">
      <alignment horizontal="right" vertical="center"/>
    </xf>
    <xf numFmtId="4" fontId="6" fillId="3" borderId="14" xfId="0" applyNumberFormat="1" applyFont="1" applyFill="1" applyBorder="1" applyAlignment="1">
      <alignment horizontal="right" vertical="center"/>
    </xf>
    <xf numFmtId="0" fontId="6" fillId="2" borderId="29" xfId="0" applyFont="1" applyFill="1" applyBorder="1" applyAlignment="1">
      <alignment horizontal="left" vertical="center"/>
    </xf>
    <xf numFmtId="0" fontId="6" fillId="2" borderId="1" xfId="0" applyFont="1" applyFill="1" applyBorder="1" applyAlignment="1">
      <alignment horizontal="left" vertical="center"/>
    </xf>
    <xf numFmtId="0" fontId="6" fillId="2" borderId="2" xfId="0" applyFont="1" applyFill="1" applyBorder="1" applyAlignment="1">
      <alignment horizontal="left" vertical="center"/>
    </xf>
    <xf numFmtId="0" fontId="6" fillId="3" borderId="29"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43" fontId="6" fillId="3" borderId="51" xfId="1" applyFont="1" applyFill="1" applyBorder="1" applyAlignment="1" applyProtection="1">
      <alignment horizontal="center" vertical="center"/>
    </xf>
    <xf numFmtId="43" fontId="6" fillId="3" borderId="58" xfId="1" applyFont="1" applyFill="1" applyBorder="1" applyAlignment="1" applyProtection="1">
      <alignment horizontal="center" vertical="center"/>
    </xf>
    <xf numFmtId="43" fontId="6" fillId="3" borderId="29" xfId="1" applyFont="1" applyFill="1" applyBorder="1" applyAlignment="1" applyProtection="1">
      <alignment horizontal="right" vertical="center" wrapText="1"/>
    </xf>
    <xf numFmtId="43" fontId="6" fillId="3" borderId="1" xfId="1" applyFont="1" applyFill="1" applyBorder="1" applyAlignment="1" applyProtection="1">
      <alignment horizontal="right" vertical="center" wrapText="1"/>
    </xf>
    <xf numFmtId="0" fontId="18" fillId="3" borderId="1" xfId="0" applyFont="1" applyFill="1" applyBorder="1" applyAlignment="1">
      <alignment horizontal="right" vertical="center" wrapText="1"/>
    </xf>
    <xf numFmtId="0" fontId="21" fillId="4" borderId="38" xfId="0" applyFont="1" applyFill="1" applyBorder="1" applyAlignment="1">
      <alignment horizontal="left" vertical="center"/>
    </xf>
    <xf numFmtId="0" fontId="22" fillId="4" borderId="33" xfId="0" applyFont="1" applyFill="1" applyBorder="1" applyAlignment="1">
      <alignment horizontal="left" vertical="center"/>
    </xf>
    <xf numFmtId="0" fontId="22" fillId="4" borderId="39" xfId="0" applyFont="1" applyFill="1" applyBorder="1" applyAlignment="1">
      <alignment horizontal="left" vertical="center"/>
    </xf>
    <xf numFmtId="0" fontId="6" fillId="3" borderId="41" xfId="0" applyFont="1" applyFill="1" applyBorder="1" applyAlignment="1">
      <alignment vertical="center"/>
    </xf>
    <xf numFmtId="0" fontId="6" fillId="3" borderId="32" xfId="0" applyFont="1" applyFill="1" applyBorder="1" applyAlignment="1">
      <alignment vertical="center"/>
    </xf>
    <xf numFmtId="0" fontId="6" fillId="3" borderId="46" xfId="0" applyFont="1" applyFill="1" applyBorder="1" applyAlignment="1">
      <alignment vertical="center"/>
    </xf>
    <xf numFmtId="43" fontId="6" fillId="2" borderId="29" xfId="1" applyFont="1" applyFill="1" applyBorder="1" applyAlignment="1" applyProtection="1">
      <alignment vertical="center"/>
    </xf>
    <xf numFmtId="43" fontId="6" fillId="2" borderId="1" xfId="1" applyFont="1" applyFill="1" applyBorder="1" applyAlignment="1" applyProtection="1">
      <alignment vertical="center"/>
    </xf>
    <xf numFmtId="43" fontId="6" fillId="2" borderId="2" xfId="1" applyFont="1" applyFill="1" applyBorder="1" applyAlignment="1" applyProtection="1">
      <alignment vertical="center"/>
    </xf>
    <xf numFmtId="0" fontId="6" fillId="3" borderId="29"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43" fontId="6" fillId="3" borderId="48" xfId="1" applyFont="1" applyFill="1" applyBorder="1" applyAlignment="1" applyProtection="1">
      <alignment horizontal="right" vertical="center" wrapText="1"/>
    </xf>
    <xf numFmtId="43" fontId="6" fillId="3" borderId="0" xfId="1" applyFont="1" applyFill="1" applyBorder="1" applyAlignment="1" applyProtection="1">
      <alignment horizontal="right" vertical="center" wrapText="1"/>
    </xf>
    <xf numFmtId="0" fontId="6" fillId="3" borderId="37" xfId="0" applyFont="1" applyFill="1" applyBorder="1" applyAlignment="1">
      <alignment horizontal="left" vertical="center" wrapText="1"/>
    </xf>
    <xf numFmtId="0" fontId="6" fillId="3" borderId="27" xfId="0" applyFont="1" applyFill="1" applyBorder="1" applyAlignment="1">
      <alignment horizontal="left" vertical="center" wrapText="1"/>
    </xf>
    <xf numFmtId="0" fontId="6" fillId="3" borderId="21" xfId="0" applyFont="1" applyFill="1" applyBorder="1" applyAlignment="1">
      <alignment horizontal="left" vertical="center" wrapText="1"/>
    </xf>
    <xf numFmtId="0" fontId="21" fillId="4" borderId="38" xfId="0" applyFont="1" applyFill="1" applyBorder="1" applyAlignment="1">
      <alignment horizontal="left" vertical="center" wrapText="1"/>
    </xf>
    <xf numFmtId="0" fontId="21" fillId="4" borderId="33" xfId="0" applyFont="1" applyFill="1" applyBorder="1" applyAlignment="1">
      <alignment horizontal="left" vertical="center" wrapText="1"/>
    </xf>
    <xf numFmtId="0" fontId="21" fillId="4" borderId="39" xfId="0" applyFont="1" applyFill="1" applyBorder="1" applyAlignment="1">
      <alignment horizontal="left" vertical="center" wrapText="1"/>
    </xf>
    <xf numFmtId="0" fontId="6" fillId="3" borderId="37" xfId="0" applyFont="1" applyFill="1" applyBorder="1" applyAlignment="1">
      <alignment horizontal="left" vertical="center"/>
    </xf>
    <xf numFmtId="0" fontId="6" fillId="3" borderId="27" xfId="0" applyFont="1" applyFill="1" applyBorder="1" applyAlignment="1">
      <alignment horizontal="left" vertical="center"/>
    </xf>
    <xf numFmtId="0" fontId="6" fillId="3" borderId="21" xfId="0" applyFont="1" applyFill="1" applyBorder="1" applyAlignment="1">
      <alignment horizontal="left" vertical="center"/>
    </xf>
    <xf numFmtId="0" fontId="20" fillId="4" borderId="38" xfId="0" applyFont="1" applyFill="1" applyBorder="1" applyAlignment="1">
      <alignment horizontal="left" vertical="center"/>
    </xf>
    <xf numFmtId="0" fontId="20" fillId="4" borderId="33" xfId="0" applyFont="1" applyFill="1" applyBorder="1" applyAlignment="1">
      <alignment horizontal="left" vertical="center"/>
    </xf>
    <xf numFmtId="0" fontId="17" fillId="8" borderId="30" xfId="0" applyFont="1" applyFill="1" applyBorder="1" applyAlignment="1">
      <alignment horizontal="center" vertical="center"/>
    </xf>
    <xf numFmtId="0" fontId="17" fillId="8" borderId="13" xfId="0" applyFont="1" applyFill="1" applyBorder="1" applyAlignment="1">
      <alignment horizontal="center" vertical="center"/>
    </xf>
    <xf numFmtId="0" fontId="17" fillId="8" borderId="31" xfId="0" applyFont="1" applyFill="1" applyBorder="1" applyAlignment="1">
      <alignment horizontal="center" vertical="center"/>
    </xf>
    <xf numFmtId="0" fontId="19" fillId="3" borderId="8" xfId="0" applyFont="1" applyFill="1" applyBorder="1" applyAlignment="1" applyProtection="1">
      <alignment horizontal="left" vertical="center" wrapText="1"/>
      <protection locked="0"/>
    </xf>
    <xf numFmtId="0" fontId="19" fillId="3" borderId="0" xfId="0" applyFont="1" applyFill="1" applyAlignment="1" applyProtection="1">
      <alignment horizontal="left" vertical="center" wrapText="1"/>
      <protection locked="0"/>
    </xf>
    <xf numFmtId="165" fontId="18" fillId="3" borderId="0" xfId="0" applyNumberFormat="1" applyFont="1" applyFill="1" applyAlignment="1" applyProtection="1">
      <alignment horizontal="center" vertical="center"/>
      <protection locked="0"/>
    </xf>
    <xf numFmtId="165" fontId="18" fillId="3" borderId="6" xfId="0" applyNumberFormat="1" applyFont="1" applyFill="1" applyBorder="1" applyAlignment="1" applyProtection="1">
      <alignment horizontal="center" vertical="center"/>
      <protection locked="0"/>
    </xf>
    <xf numFmtId="4" fontId="21" fillId="4" borderId="38" xfId="0" applyNumberFormat="1" applyFont="1" applyFill="1" applyBorder="1" applyAlignment="1">
      <alignment horizontal="right" vertical="center"/>
    </xf>
    <xf numFmtId="4" fontId="21" fillId="4" borderId="45" xfId="0" applyNumberFormat="1" applyFont="1" applyFill="1" applyBorder="1" applyAlignment="1">
      <alignment horizontal="right" vertical="center"/>
    </xf>
    <xf numFmtId="0" fontId="20" fillId="4" borderId="44" xfId="0" applyFont="1" applyFill="1" applyBorder="1" applyAlignment="1">
      <alignment horizontal="left" vertical="center"/>
    </xf>
    <xf numFmtId="0" fontId="20" fillId="4" borderId="39" xfId="0" applyFont="1" applyFill="1" applyBorder="1" applyAlignment="1">
      <alignment horizontal="left" vertical="center"/>
    </xf>
    <xf numFmtId="0" fontId="21" fillId="4" borderId="38" xfId="0" applyFont="1" applyFill="1" applyBorder="1" applyAlignment="1">
      <alignment horizontal="center" vertical="center" wrapText="1"/>
    </xf>
    <xf numFmtId="0" fontId="21" fillId="4" borderId="45" xfId="0" applyFont="1" applyFill="1" applyBorder="1" applyAlignment="1">
      <alignment horizontal="center" vertical="center" wrapText="1"/>
    </xf>
    <xf numFmtId="0" fontId="18" fillId="3" borderId="1" xfId="0" applyFont="1" applyFill="1" applyBorder="1" applyAlignment="1" applyProtection="1">
      <alignment horizontal="left" vertical="center"/>
      <protection locked="0"/>
    </xf>
    <xf numFmtId="0" fontId="18" fillId="3" borderId="2" xfId="0" applyFont="1" applyFill="1" applyBorder="1" applyAlignment="1" applyProtection="1">
      <alignment horizontal="left" vertical="center"/>
      <protection locked="0"/>
    </xf>
    <xf numFmtId="0" fontId="18" fillId="3" borderId="1" xfId="0" applyFont="1" applyFill="1" applyBorder="1" applyAlignment="1" applyProtection="1">
      <alignment horizontal="left" vertical="center" wrapText="1"/>
      <protection locked="0"/>
    </xf>
    <xf numFmtId="0" fontId="18" fillId="3" borderId="2" xfId="0" applyFont="1" applyFill="1" applyBorder="1" applyAlignment="1" applyProtection="1">
      <alignment horizontal="left" vertical="center" wrapText="1"/>
      <protection locked="0"/>
    </xf>
    <xf numFmtId="0" fontId="18" fillId="3" borderId="14" xfId="0" applyFont="1" applyFill="1" applyBorder="1" applyAlignment="1" applyProtection="1">
      <alignment horizontal="left" vertical="center" wrapText="1"/>
      <protection locked="0"/>
    </xf>
    <xf numFmtId="0" fontId="19" fillId="3" borderId="42" xfId="0" applyFont="1" applyFill="1" applyBorder="1" applyAlignment="1" applyProtection="1">
      <alignment horizontal="left" vertical="center"/>
      <protection locked="0"/>
    </xf>
    <xf numFmtId="0" fontId="19" fillId="3" borderId="1" xfId="0" applyFont="1" applyFill="1" applyBorder="1" applyAlignment="1" applyProtection="1">
      <alignment horizontal="left" vertical="center"/>
      <protection locked="0"/>
    </xf>
    <xf numFmtId="0" fontId="19" fillId="3" borderId="1" xfId="0" applyFont="1" applyFill="1" applyBorder="1" applyAlignment="1" applyProtection="1">
      <alignment horizontal="center" vertical="center"/>
      <protection locked="0"/>
    </xf>
    <xf numFmtId="0" fontId="19" fillId="3" borderId="2" xfId="0" applyFont="1" applyFill="1" applyBorder="1" applyAlignment="1" applyProtection="1">
      <alignment horizontal="center" vertical="center"/>
      <protection locked="0"/>
    </xf>
    <xf numFmtId="0" fontId="19" fillId="3" borderId="32" xfId="0" applyFont="1" applyFill="1" applyBorder="1" applyAlignment="1" applyProtection="1">
      <alignment horizontal="center" vertical="center" wrapText="1"/>
      <protection locked="0"/>
    </xf>
    <xf numFmtId="0" fontId="19" fillId="3" borderId="46" xfId="0" applyFont="1" applyFill="1" applyBorder="1" applyAlignment="1" applyProtection="1">
      <alignment horizontal="center" vertical="center" wrapText="1"/>
      <protection locked="0"/>
    </xf>
    <xf numFmtId="164" fontId="23" fillId="3" borderId="67" xfId="0" applyNumberFormat="1" applyFont="1" applyFill="1" applyBorder="1" applyAlignment="1" applyProtection="1">
      <alignment horizontal="center" vertical="center" wrapText="1" readingOrder="1"/>
      <protection locked="0"/>
    </xf>
    <xf numFmtId="164" fontId="23" fillId="3" borderId="15" xfId="0" applyNumberFormat="1" applyFont="1" applyFill="1" applyBorder="1" applyAlignment="1" applyProtection="1">
      <alignment horizontal="center" vertical="center" wrapText="1" readingOrder="1"/>
      <protection locked="0"/>
    </xf>
    <xf numFmtId="0" fontId="19" fillId="3" borderId="14" xfId="0" applyFont="1" applyFill="1" applyBorder="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7" fillId="3" borderId="27" xfId="0" applyFont="1" applyFill="1" applyBorder="1" applyAlignment="1" applyProtection="1">
      <alignment horizontal="center" vertical="center" wrapText="1"/>
      <protection locked="0"/>
    </xf>
    <xf numFmtId="44" fontId="6" fillId="0" borderId="38" xfId="5" applyFont="1" applyFill="1" applyBorder="1" applyAlignment="1" applyProtection="1">
      <alignment horizontal="center" vertical="center" wrapText="1" readingOrder="1"/>
      <protection locked="0"/>
    </xf>
    <xf numFmtId="44" fontId="6" fillId="0" borderId="33" xfId="5" applyFont="1" applyFill="1" applyBorder="1" applyAlignment="1" applyProtection="1">
      <alignment horizontal="center" vertical="center" wrapText="1" readingOrder="1"/>
      <protection locked="0"/>
    </xf>
    <xf numFmtId="44" fontId="6" fillId="0" borderId="39" xfId="5" applyFont="1" applyFill="1" applyBorder="1" applyAlignment="1" applyProtection="1">
      <alignment horizontal="center" vertical="center" wrapText="1" readingOrder="1"/>
      <protection locked="0"/>
    </xf>
    <xf numFmtId="0" fontId="6" fillId="3" borderId="29" xfId="0" applyFont="1" applyFill="1" applyBorder="1" applyAlignment="1" applyProtection="1">
      <alignment horizontal="left" vertical="center" wrapText="1"/>
      <protection locked="0"/>
    </xf>
    <xf numFmtId="4" fontId="42" fillId="2" borderId="29" xfId="0" applyNumberFormat="1" applyFont="1" applyFill="1" applyBorder="1" applyAlignment="1" applyProtection="1">
      <alignment horizontal="right"/>
      <protection locked="0"/>
    </xf>
    <xf numFmtId="4" fontId="42" fillId="2" borderId="14" xfId="0" applyNumberFormat="1" applyFont="1" applyFill="1" applyBorder="1" applyAlignment="1" applyProtection="1">
      <alignment horizontal="right"/>
      <protection locked="0"/>
    </xf>
    <xf numFmtId="0" fontId="18" fillId="3" borderId="52" xfId="0" applyFont="1" applyFill="1" applyBorder="1" applyAlignment="1" applyProtection="1">
      <alignment horizontal="center" vertical="center" wrapText="1"/>
      <protection locked="0"/>
    </xf>
    <xf numFmtId="0" fontId="18" fillId="3" borderId="24" xfId="0" applyFont="1" applyFill="1" applyBorder="1" applyAlignment="1" applyProtection="1">
      <alignment horizontal="center" vertical="center" wrapText="1"/>
      <protection locked="0"/>
    </xf>
    <xf numFmtId="0" fontId="18" fillId="3" borderId="59" xfId="0" applyFont="1" applyFill="1" applyBorder="1" applyAlignment="1" applyProtection="1">
      <alignment horizontal="center" vertical="center" wrapText="1"/>
      <protection locked="0"/>
    </xf>
    <xf numFmtId="0" fontId="18" fillId="3" borderId="60" xfId="0" applyFont="1" applyFill="1" applyBorder="1" applyAlignment="1" applyProtection="1">
      <alignment horizontal="center" vertical="center" wrapText="1"/>
      <protection locked="0"/>
    </xf>
    <xf numFmtId="0" fontId="18" fillId="3" borderId="4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2" xfId="0" applyFont="1" applyFill="1" applyBorder="1" applyAlignment="1">
      <alignment horizontal="center" vertical="center"/>
    </xf>
    <xf numFmtId="0" fontId="6" fillId="3" borderId="41" xfId="0" applyFont="1" applyFill="1" applyBorder="1" applyAlignment="1">
      <alignment horizontal="left" vertical="center" wrapText="1"/>
    </xf>
    <xf numFmtId="0" fontId="6" fillId="3" borderId="32" xfId="0" applyFont="1" applyFill="1" applyBorder="1" applyAlignment="1">
      <alignment horizontal="left" vertical="center" wrapText="1"/>
    </xf>
    <xf numFmtId="0" fontId="6" fillId="3" borderId="46" xfId="0" applyFont="1" applyFill="1" applyBorder="1" applyAlignment="1">
      <alignment horizontal="left" vertical="center" wrapText="1"/>
    </xf>
    <xf numFmtId="43" fontId="6" fillId="3" borderId="37" xfId="1" applyFont="1" applyFill="1" applyBorder="1" applyAlignment="1" applyProtection="1">
      <alignment horizontal="right" vertical="center" wrapText="1"/>
    </xf>
    <xf numFmtId="43" fontId="6" fillId="3" borderId="27" xfId="1" applyFont="1" applyFill="1" applyBorder="1" applyAlignment="1" applyProtection="1">
      <alignment horizontal="right" vertical="center" wrapText="1"/>
    </xf>
    <xf numFmtId="43" fontId="6" fillId="3" borderId="21" xfId="1" applyFont="1" applyFill="1" applyBorder="1" applyAlignment="1" applyProtection="1">
      <alignment horizontal="right" vertical="center" wrapText="1"/>
    </xf>
    <xf numFmtId="0" fontId="7" fillId="4" borderId="49" xfId="0" applyFont="1" applyFill="1" applyBorder="1" applyAlignment="1">
      <alignment horizontal="center" vertical="center" wrapText="1"/>
    </xf>
    <xf numFmtId="0" fontId="7" fillId="4" borderId="54" xfId="0" applyFont="1" applyFill="1" applyBorder="1" applyAlignment="1">
      <alignment horizontal="center" vertical="center"/>
    </xf>
    <xf numFmtId="0" fontId="7" fillId="4" borderId="55" xfId="0" applyFont="1" applyFill="1" applyBorder="1" applyAlignment="1">
      <alignment horizontal="center" vertical="center"/>
    </xf>
    <xf numFmtId="0" fontId="18" fillId="3" borderId="1" xfId="0" applyFont="1" applyFill="1" applyBorder="1" applyAlignment="1">
      <alignment horizontal="left" vertical="center" wrapText="1"/>
    </xf>
    <xf numFmtId="0" fontId="22" fillId="4" borderId="53" xfId="0" applyFont="1" applyFill="1" applyBorder="1" applyAlignment="1">
      <alignment horizontal="center" vertical="center" textRotation="65"/>
    </xf>
    <xf numFmtId="0" fontId="22" fillId="4" borderId="56" xfId="0" applyFont="1" applyFill="1" applyBorder="1" applyAlignment="1">
      <alignment horizontal="center" vertical="center" textRotation="65"/>
    </xf>
    <xf numFmtId="0" fontId="22" fillId="4" borderId="57" xfId="0" applyFont="1" applyFill="1" applyBorder="1" applyAlignment="1">
      <alignment horizontal="center" vertical="center" textRotation="65"/>
    </xf>
    <xf numFmtId="0" fontId="18" fillId="3" borderId="1" xfId="0" applyFont="1" applyFill="1" applyBorder="1" applyAlignment="1">
      <alignment horizontal="left" vertical="center"/>
    </xf>
    <xf numFmtId="0" fontId="18" fillId="3" borderId="2" xfId="0" applyFont="1" applyFill="1" applyBorder="1" applyAlignment="1">
      <alignment horizontal="left" vertical="center"/>
    </xf>
    <xf numFmtId="0" fontId="20" fillId="4" borderId="38" xfId="0" applyFont="1" applyFill="1" applyBorder="1" applyAlignment="1">
      <alignment horizontal="center" vertical="center"/>
    </xf>
    <xf numFmtId="0" fontId="20" fillId="4" borderId="33" xfId="0" applyFont="1" applyFill="1" applyBorder="1" applyAlignment="1">
      <alignment horizontal="center" vertical="center"/>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43" fontId="6" fillId="3" borderId="37" xfId="3" applyFont="1" applyFill="1" applyBorder="1" applyAlignment="1" applyProtection="1">
      <alignment horizontal="center" vertical="center"/>
    </xf>
    <xf numFmtId="43" fontId="6" fillId="3" borderId="27" xfId="3" applyFont="1" applyFill="1" applyBorder="1" applyAlignment="1" applyProtection="1">
      <alignment horizontal="center" vertical="center"/>
    </xf>
    <xf numFmtId="0" fontId="18" fillId="3" borderId="0" xfId="0" applyFont="1" applyFill="1" applyAlignment="1">
      <alignment horizontal="left" vertical="top" wrapText="1"/>
    </xf>
    <xf numFmtId="4" fontId="41" fillId="2" borderId="29" xfId="0" applyNumberFormat="1" applyFont="1" applyFill="1" applyBorder="1" applyAlignment="1">
      <alignment horizontal="center"/>
    </xf>
    <xf numFmtId="4" fontId="41" fillId="2" borderId="14" xfId="0" applyNumberFormat="1" applyFont="1" applyFill="1" applyBorder="1" applyAlignment="1">
      <alignment horizontal="center"/>
    </xf>
    <xf numFmtId="4" fontId="25" fillId="2" borderId="32" xfId="0" applyNumberFormat="1" applyFont="1" applyFill="1" applyBorder="1" applyAlignment="1">
      <alignment horizontal="left"/>
    </xf>
    <xf numFmtId="4" fontId="6" fillId="3" borderId="37" xfId="0" applyNumberFormat="1" applyFont="1" applyFill="1" applyBorder="1" applyAlignment="1">
      <alignment horizontal="right" vertical="center"/>
    </xf>
    <xf numFmtId="4" fontId="6" fillId="3" borderId="18" xfId="0" applyNumberFormat="1" applyFont="1" applyFill="1" applyBorder="1" applyAlignment="1">
      <alignment horizontal="right" vertical="center"/>
    </xf>
    <xf numFmtId="0" fontId="19" fillId="4" borderId="25" xfId="0" applyFont="1" applyFill="1" applyBorder="1" applyAlignment="1">
      <alignment horizontal="center" vertical="center"/>
    </xf>
    <xf numFmtId="0" fontId="19" fillId="4" borderId="26" xfId="0" applyFont="1" applyFill="1" applyBorder="1" applyAlignment="1">
      <alignment horizontal="center" vertical="center"/>
    </xf>
    <xf numFmtId="0" fontId="19" fillId="4" borderId="15" xfId="0" applyFont="1" applyFill="1" applyBorder="1" applyAlignment="1">
      <alignment horizontal="center" vertical="center"/>
    </xf>
    <xf numFmtId="4" fontId="6" fillId="2" borderId="1" xfId="0" applyNumberFormat="1" applyFont="1" applyFill="1" applyBorder="1" applyAlignment="1">
      <alignment horizontal="center"/>
    </xf>
    <xf numFmtId="4" fontId="6" fillId="2" borderId="14" xfId="0" applyNumberFormat="1" applyFont="1" applyFill="1" applyBorder="1" applyAlignment="1">
      <alignment horizontal="center"/>
    </xf>
    <xf numFmtId="4" fontId="7" fillId="2" borderId="32" xfId="0" applyNumberFormat="1" applyFont="1" applyFill="1" applyBorder="1" applyAlignment="1">
      <alignment horizontal="center"/>
    </xf>
    <xf numFmtId="4" fontId="7" fillId="2" borderId="36" xfId="0" applyNumberFormat="1" applyFont="1" applyFill="1" applyBorder="1" applyAlignment="1">
      <alignment horizontal="center"/>
    </xf>
    <xf numFmtId="0" fontId="19" fillId="4" borderId="53" xfId="0" applyFont="1" applyFill="1" applyBorder="1" applyAlignment="1">
      <alignment horizontal="center" vertical="center" textRotation="65" wrapText="1"/>
    </xf>
    <xf numFmtId="0" fontId="19" fillId="4" borderId="56" xfId="0" applyFont="1" applyFill="1" applyBorder="1" applyAlignment="1">
      <alignment horizontal="center" vertical="center" textRotation="65" wrapText="1"/>
    </xf>
    <xf numFmtId="0" fontId="19" fillId="4" borderId="56" xfId="0" applyFont="1" applyFill="1" applyBorder="1" applyAlignment="1">
      <alignment horizontal="center" vertical="center" textRotation="65"/>
    </xf>
    <xf numFmtId="0" fontId="19" fillId="4" borderId="57" xfId="0" applyFont="1" applyFill="1" applyBorder="1" applyAlignment="1">
      <alignment horizontal="center" vertical="center" textRotation="65"/>
    </xf>
    <xf numFmtId="0" fontId="6" fillId="3" borderId="22" xfId="0" applyFont="1" applyFill="1" applyBorder="1" applyAlignment="1" applyProtection="1">
      <alignment horizontal="left" vertical="center" wrapText="1"/>
      <protection locked="0"/>
    </xf>
    <xf numFmtId="0" fontId="18" fillId="3" borderId="10" xfId="0" applyFont="1" applyFill="1" applyBorder="1" applyAlignment="1" applyProtection="1">
      <alignment horizontal="left" vertical="center" wrapText="1"/>
      <protection locked="0"/>
    </xf>
    <xf numFmtId="0" fontId="18" fillId="3" borderId="23" xfId="0" applyFont="1" applyFill="1" applyBorder="1" applyAlignment="1" applyProtection="1">
      <alignment horizontal="left" vertical="center" wrapText="1"/>
      <protection locked="0"/>
    </xf>
    <xf numFmtId="0" fontId="6" fillId="3" borderId="29" xfId="0" applyFont="1" applyFill="1" applyBorder="1" applyAlignment="1" applyProtection="1">
      <alignment horizontal="left" vertical="top" wrapText="1"/>
      <protection locked="0"/>
    </xf>
    <xf numFmtId="0" fontId="6" fillId="3" borderId="1" xfId="0" applyFont="1" applyFill="1" applyBorder="1" applyAlignment="1" applyProtection="1">
      <alignment horizontal="left" vertical="top" wrapText="1"/>
      <protection locked="0"/>
    </xf>
    <xf numFmtId="0" fontId="6" fillId="3" borderId="2" xfId="0" applyFont="1" applyFill="1" applyBorder="1" applyAlignment="1" applyProtection="1">
      <alignment horizontal="left" vertical="top" wrapText="1"/>
      <protection locked="0"/>
    </xf>
    <xf numFmtId="0" fontId="6" fillId="3" borderId="29" xfId="0" applyFont="1" applyFill="1" applyBorder="1" applyAlignment="1" applyProtection="1">
      <alignment horizontal="left" vertical="center"/>
      <protection locked="0"/>
    </xf>
    <xf numFmtId="0" fontId="6" fillId="3" borderId="1" xfId="0" applyFont="1" applyFill="1" applyBorder="1" applyAlignment="1" applyProtection="1">
      <alignment horizontal="left" vertical="center"/>
      <protection locked="0"/>
    </xf>
    <xf numFmtId="0" fontId="6" fillId="3" borderId="2" xfId="0" applyFont="1" applyFill="1" applyBorder="1" applyAlignment="1" applyProtection="1">
      <alignment horizontal="left" vertical="center"/>
      <protection locked="0"/>
    </xf>
    <xf numFmtId="0" fontId="6" fillId="3" borderId="41" xfId="0" applyFont="1" applyFill="1" applyBorder="1" applyAlignment="1">
      <alignment horizontal="left" vertical="center"/>
    </xf>
    <xf numFmtId="0" fontId="6" fillId="3" borderId="32" xfId="0" applyFont="1" applyFill="1" applyBorder="1" applyAlignment="1">
      <alignment horizontal="left" vertical="center"/>
    </xf>
    <xf numFmtId="0" fontId="6" fillId="3" borderId="46" xfId="0" applyFont="1" applyFill="1" applyBorder="1" applyAlignment="1">
      <alignment horizontal="left" vertical="center"/>
    </xf>
    <xf numFmtId="0" fontId="16" fillId="3" borderId="9"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1" xfId="0" applyFont="1" applyFill="1" applyBorder="1" applyAlignment="1">
      <alignment horizontal="center" vertical="center"/>
    </xf>
    <xf numFmtId="166" fontId="25" fillId="9" borderId="26" xfId="0" applyNumberFormat="1" applyFont="1" applyFill="1" applyBorder="1" applyAlignment="1">
      <alignment horizontal="right"/>
    </xf>
    <xf numFmtId="166" fontId="25" fillId="9" borderId="15" xfId="0" applyNumberFormat="1" applyFont="1" applyFill="1" applyBorder="1" applyAlignment="1">
      <alignment horizontal="right"/>
    </xf>
    <xf numFmtId="0" fontId="18" fillId="3" borderId="43" xfId="0" applyFont="1" applyFill="1" applyBorder="1" applyAlignment="1">
      <alignment horizontal="center" vertical="center"/>
    </xf>
    <xf numFmtId="0" fontId="18" fillId="3" borderId="27" xfId="0" applyFont="1" applyFill="1" applyBorder="1" applyAlignment="1">
      <alignment horizontal="center" vertical="center"/>
    </xf>
    <xf numFmtId="0" fontId="18" fillId="3" borderId="18" xfId="0" applyFont="1" applyFill="1" applyBorder="1" applyAlignment="1">
      <alignment horizontal="center" vertical="center"/>
    </xf>
    <xf numFmtId="0" fontId="19" fillId="4" borderId="44" xfId="0" applyFont="1" applyFill="1" applyBorder="1" applyAlignment="1">
      <alignment horizontal="center" vertical="center" wrapText="1"/>
    </xf>
    <xf numFmtId="0" fontId="19" fillId="4" borderId="33" xfId="0" applyFont="1" applyFill="1" applyBorder="1" applyAlignment="1">
      <alignment horizontal="center" vertical="center" wrapText="1"/>
    </xf>
    <xf numFmtId="0" fontId="19" fillId="4" borderId="45" xfId="0" applyFont="1" applyFill="1" applyBorder="1" applyAlignment="1">
      <alignment horizontal="center" vertical="center" wrapText="1"/>
    </xf>
    <xf numFmtId="4" fontId="25" fillId="2" borderId="16" xfId="0" applyNumberFormat="1" applyFont="1" applyFill="1" applyBorder="1" applyAlignment="1">
      <alignment horizontal="left"/>
    </xf>
    <xf numFmtId="4" fontId="42" fillId="2" borderId="16" xfId="0" applyNumberFormat="1" applyFont="1" applyFill="1" applyBorder="1" applyAlignment="1" applyProtection="1">
      <alignment horizontal="right"/>
      <protection locked="0"/>
    </xf>
    <xf numFmtId="4" fontId="42" fillId="2" borderId="35" xfId="0" applyNumberFormat="1" applyFont="1" applyFill="1" applyBorder="1" applyAlignment="1" applyProtection="1">
      <alignment horizontal="right"/>
      <protection locked="0"/>
    </xf>
    <xf numFmtId="0" fontId="21" fillId="4" borderId="8" xfId="0" applyFont="1" applyFill="1" applyBorder="1" applyAlignment="1" applyProtection="1">
      <alignment horizontal="left" vertical="center"/>
      <protection locked="0"/>
    </xf>
    <xf numFmtId="0" fontId="21" fillId="4" borderId="0" xfId="0" applyFont="1" applyFill="1" applyAlignment="1" applyProtection="1">
      <alignment horizontal="left" vertical="center"/>
      <protection locked="0"/>
    </xf>
    <xf numFmtId="0" fontId="21" fillId="4" borderId="6" xfId="0" applyFont="1" applyFill="1" applyBorder="1" applyAlignment="1" applyProtection="1">
      <alignment horizontal="left" vertical="center"/>
      <protection locked="0"/>
    </xf>
    <xf numFmtId="0" fontId="10" fillId="3" borderId="8" xfId="0" applyFont="1" applyFill="1" applyBorder="1" applyAlignment="1">
      <alignment horizontal="center" wrapText="1"/>
    </xf>
    <xf numFmtId="0" fontId="10" fillId="3" borderId="0" xfId="0" applyFont="1" applyFill="1" applyAlignment="1">
      <alignment horizontal="center" wrapText="1"/>
    </xf>
    <xf numFmtId="0" fontId="10" fillId="3" borderId="6" xfId="0" applyFont="1" applyFill="1" applyBorder="1" applyAlignment="1">
      <alignment horizontal="center" wrapText="1"/>
    </xf>
    <xf numFmtId="0" fontId="18" fillId="3" borderId="29" xfId="0" applyFont="1" applyFill="1" applyBorder="1" applyAlignment="1">
      <alignment horizontal="center" vertical="center"/>
    </xf>
    <xf numFmtId="0" fontId="18" fillId="3" borderId="14" xfId="0" applyFont="1" applyFill="1" applyBorder="1" applyAlignment="1">
      <alignment horizontal="center" vertical="center"/>
    </xf>
    <xf numFmtId="43" fontId="6" fillId="3" borderId="41" xfId="1" applyFont="1" applyFill="1" applyBorder="1" applyAlignment="1" applyProtection="1">
      <alignment vertical="center"/>
    </xf>
    <xf numFmtId="43" fontId="6" fillId="3" borderId="46" xfId="1" applyFont="1" applyFill="1" applyBorder="1" applyAlignment="1" applyProtection="1">
      <alignment vertical="center"/>
    </xf>
    <xf numFmtId="43" fontId="6" fillId="0" borderId="29" xfId="1" applyFont="1" applyFill="1" applyBorder="1" applyAlignment="1" applyProtection="1">
      <alignment vertical="center"/>
    </xf>
    <xf numFmtId="43" fontId="6" fillId="0" borderId="2" xfId="1" applyFont="1" applyFill="1" applyBorder="1" applyAlignment="1" applyProtection="1">
      <alignment vertical="center"/>
    </xf>
    <xf numFmtId="0" fontId="12" fillId="3" borderId="26" xfId="0" applyFont="1" applyFill="1" applyBorder="1" applyAlignment="1" applyProtection="1">
      <alignment horizontal="center" vertical="center"/>
      <protection locked="0"/>
    </xf>
    <xf numFmtId="0" fontId="12" fillId="3" borderId="50" xfId="0" applyFont="1" applyFill="1" applyBorder="1" applyAlignment="1" applyProtection="1">
      <alignment horizontal="center" vertical="center"/>
      <protection locked="0"/>
    </xf>
    <xf numFmtId="0" fontId="12" fillId="3" borderId="25" xfId="0" applyFont="1" applyFill="1" applyBorder="1" applyAlignment="1" applyProtection="1">
      <alignment horizontal="center" vertical="center" wrapText="1"/>
      <protection locked="0"/>
    </xf>
    <xf numFmtId="0" fontId="12" fillId="3" borderId="26"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7" fillId="4" borderId="37" xfId="0" applyFont="1" applyFill="1" applyBorder="1" applyAlignment="1">
      <alignment horizontal="left" vertical="center" wrapText="1"/>
    </xf>
    <xf numFmtId="0" fontId="7" fillId="4" borderId="27"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6" fillId="0" borderId="37"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21" fillId="4" borderId="41" xfId="0" applyFont="1" applyFill="1" applyBorder="1" applyAlignment="1">
      <alignment horizontal="left" vertical="center" wrapText="1"/>
    </xf>
    <xf numFmtId="0" fontId="21" fillId="4" borderId="32" xfId="0" applyFont="1" applyFill="1" applyBorder="1" applyAlignment="1">
      <alignment horizontal="left" vertical="center" wrapText="1"/>
    </xf>
    <xf numFmtId="4" fontId="6" fillId="2" borderId="41" xfId="0" applyNumberFormat="1" applyFont="1" applyFill="1" applyBorder="1" applyAlignment="1">
      <alignment horizontal="right" vertical="center"/>
    </xf>
    <xf numFmtId="4" fontId="6" fillId="2" borderId="36" xfId="0" applyNumberFormat="1" applyFont="1" applyFill="1" applyBorder="1" applyAlignment="1">
      <alignment horizontal="right" vertical="center"/>
    </xf>
    <xf numFmtId="0" fontId="7" fillId="3" borderId="37" xfId="0" applyFont="1" applyFill="1" applyBorder="1" applyAlignment="1">
      <alignment horizontal="left" vertical="center"/>
    </xf>
    <xf numFmtId="0" fontId="7" fillId="3" borderId="27" xfId="0" applyFont="1" applyFill="1" applyBorder="1" applyAlignment="1">
      <alignment horizontal="left" vertical="center"/>
    </xf>
    <xf numFmtId="0" fontId="7" fillId="3" borderId="21" xfId="0" applyFont="1" applyFill="1" applyBorder="1" applyAlignment="1">
      <alignment horizontal="left" vertical="center"/>
    </xf>
    <xf numFmtId="0" fontId="6" fillId="3" borderId="29"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4" fontId="6" fillId="3" borderId="29" xfId="0" applyNumberFormat="1" applyFont="1" applyFill="1" applyBorder="1" applyAlignment="1">
      <alignment horizontal="center" vertical="center"/>
    </xf>
    <xf numFmtId="4" fontId="6" fillId="3" borderId="14" xfId="0" applyNumberFormat="1" applyFont="1" applyFill="1" applyBorder="1" applyAlignment="1">
      <alignment horizontal="center" vertical="center"/>
    </xf>
    <xf numFmtId="0" fontId="6" fillId="3" borderId="13" xfId="0" applyFont="1" applyFill="1" applyBorder="1" applyAlignment="1">
      <alignment horizontal="center" vertical="center" wrapText="1"/>
    </xf>
    <xf numFmtId="4" fontId="12" fillId="2" borderId="10" xfId="0" applyNumberFormat="1" applyFont="1" applyFill="1" applyBorder="1" applyAlignment="1" applyProtection="1">
      <alignment horizontal="center"/>
      <protection locked="0"/>
    </xf>
    <xf numFmtId="4" fontId="12" fillId="2" borderId="11" xfId="0" applyNumberFormat="1" applyFont="1" applyFill="1" applyBorder="1" applyAlignment="1" applyProtection="1">
      <alignment horizontal="center"/>
      <protection locked="0"/>
    </xf>
    <xf numFmtId="4" fontId="6" fillId="3" borderId="41" xfId="0" applyNumberFormat="1" applyFont="1" applyFill="1" applyBorder="1" applyAlignment="1">
      <alignment horizontal="right" vertical="center"/>
    </xf>
    <xf numFmtId="4" fontId="6" fillId="3" borderId="36" xfId="0" applyNumberFormat="1" applyFont="1" applyFill="1" applyBorder="1" applyAlignment="1">
      <alignment horizontal="right" vertical="center"/>
    </xf>
    <xf numFmtId="0" fontId="21" fillId="4" borderId="38" xfId="0" applyFont="1" applyFill="1" applyBorder="1" applyAlignment="1" applyProtection="1">
      <alignment horizontal="left" vertical="center" wrapText="1"/>
      <protection locked="0"/>
    </xf>
    <xf numFmtId="0" fontId="21" fillId="4" borderId="33" xfId="0" applyFont="1" applyFill="1" applyBorder="1" applyAlignment="1" applyProtection="1">
      <alignment horizontal="left" vertical="center" wrapText="1"/>
      <protection locked="0"/>
    </xf>
    <xf numFmtId="0" fontId="21" fillId="4" borderId="13" xfId="0" applyFont="1" applyFill="1" applyBorder="1" applyAlignment="1" applyProtection="1">
      <alignment horizontal="left" vertical="center" wrapText="1"/>
      <protection locked="0"/>
    </xf>
    <xf numFmtId="0" fontId="21" fillId="4" borderId="62" xfId="0" applyFont="1" applyFill="1" applyBorder="1" applyAlignment="1" applyProtection="1">
      <alignment horizontal="left" vertical="center" wrapText="1"/>
      <protection locked="0"/>
    </xf>
    <xf numFmtId="0" fontId="20" fillId="4" borderId="63" xfId="0" applyFont="1" applyFill="1" applyBorder="1" applyAlignment="1" applyProtection="1">
      <alignment horizontal="left" vertical="center"/>
      <protection locked="0"/>
    </xf>
    <xf numFmtId="0" fontId="20" fillId="4" borderId="13" xfId="0" applyFont="1" applyFill="1" applyBorder="1" applyAlignment="1" applyProtection="1">
      <alignment horizontal="left" vertical="center"/>
      <protection locked="0"/>
    </xf>
    <xf numFmtId="0" fontId="22" fillId="4" borderId="39" xfId="0" applyFont="1" applyFill="1" applyBorder="1" applyAlignment="1" applyProtection="1">
      <alignment horizontal="left" vertical="center"/>
      <protection locked="0"/>
    </xf>
    <xf numFmtId="0" fontId="7" fillId="7" borderId="25" xfId="0" applyFont="1" applyFill="1" applyBorder="1" applyAlignment="1" applyProtection="1">
      <alignment horizontal="center" vertical="center" wrapText="1"/>
      <protection locked="0"/>
    </xf>
    <xf numFmtId="0" fontId="21" fillId="7" borderId="26" xfId="0" applyFont="1" applyFill="1" applyBorder="1" applyAlignment="1" applyProtection="1">
      <alignment horizontal="center" vertical="center" wrapText="1"/>
      <protection locked="0"/>
    </xf>
    <xf numFmtId="0" fontId="21" fillId="7" borderId="15" xfId="0" applyFont="1" applyFill="1" applyBorder="1" applyAlignment="1" applyProtection="1">
      <alignment horizontal="center" vertical="center" wrapText="1"/>
      <protection locked="0"/>
    </xf>
    <xf numFmtId="0" fontId="12" fillId="3" borderId="37"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4" fontId="6" fillId="3" borderId="22" xfId="0" applyNumberFormat="1" applyFont="1" applyFill="1" applyBorder="1" applyAlignment="1">
      <alignment horizontal="center" vertical="center"/>
    </xf>
    <xf numFmtId="4" fontId="6" fillId="3" borderId="11" xfId="0" applyNumberFormat="1" applyFont="1" applyFill="1" applyBorder="1" applyAlignment="1">
      <alignment horizontal="center" vertical="center"/>
    </xf>
    <xf numFmtId="4" fontId="15" fillId="3" borderId="29" xfId="0" applyNumberFormat="1" applyFont="1" applyFill="1" applyBorder="1" applyAlignment="1">
      <alignment horizontal="right" vertical="center"/>
    </xf>
    <xf numFmtId="4" fontId="15" fillId="3" borderId="1" xfId="0" applyNumberFormat="1" applyFont="1" applyFill="1" applyBorder="1" applyAlignment="1">
      <alignment horizontal="right" vertical="center"/>
    </xf>
    <xf numFmtId="0" fontId="14" fillId="3" borderId="1" xfId="0" applyFont="1" applyFill="1" applyBorder="1" applyAlignment="1">
      <alignment horizontal="right" vertical="center"/>
    </xf>
    <xf numFmtId="0" fontId="1" fillId="3" borderId="1" xfId="0" applyFont="1" applyFill="1" applyBorder="1" applyAlignment="1">
      <alignment horizontal="left" vertical="center" wrapText="1"/>
    </xf>
    <xf numFmtId="0" fontId="1" fillId="3" borderId="34" xfId="0" applyFont="1" applyFill="1" applyBorder="1" applyAlignment="1" applyProtection="1">
      <alignment horizontal="center" vertical="center" wrapText="1"/>
      <protection locked="0"/>
    </xf>
    <xf numFmtId="0" fontId="18" fillId="3" borderId="58"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8" fillId="3" borderId="23" xfId="0" applyFont="1" applyFill="1" applyBorder="1" applyAlignment="1" applyProtection="1">
      <alignment horizontal="center" vertical="center" wrapText="1"/>
      <protection locked="0"/>
    </xf>
    <xf numFmtId="39" fontId="6" fillId="3" borderId="38" xfId="1" applyNumberFormat="1" applyFont="1" applyFill="1" applyBorder="1" applyAlignment="1" applyProtection="1">
      <alignment horizontal="right" vertical="center"/>
    </xf>
    <xf numFmtId="39" fontId="6" fillId="3" borderId="45" xfId="1" applyNumberFormat="1" applyFont="1" applyFill="1" applyBorder="1" applyAlignment="1" applyProtection="1">
      <alignment horizontal="right" vertical="center"/>
    </xf>
    <xf numFmtId="39" fontId="6" fillId="3" borderId="48" xfId="1" applyNumberFormat="1" applyFont="1" applyFill="1" applyBorder="1" applyAlignment="1" applyProtection="1">
      <alignment horizontal="right" vertical="center"/>
    </xf>
    <xf numFmtId="39" fontId="6" fillId="3" borderId="6" xfId="1" applyNumberFormat="1" applyFont="1" applyFill="1" applyBorder="1" applyAlignment="1" applyProtection="1">
      <alignment horizontal="right" vertical="center"/>
    </xf>
    <xf numFmtId="0" fontId="11" fillId="3" borderId="41" xfId="0" applyFont="1" applyFill="1" applyBorder="1" applyAlignment="1" applyProtection="1">
      <alignment horizontal="center" vertical="center" wrapText="1" readingOrder="1"/>
      <protection locked="0"/>
    </xf>
    <xf numFmtId="0" fontId="11" fillId="3" borderId="46" xfId="0" applyFont="1" applyFill="1" applyBorder="1" applyAlignment="1" applyProtection="1">
      <alignment horizontal="center" vertical="center" wrapText="1" readingOrder="1"/>
      <protection locked="0"/>
    </xf>
    <xf numFmtId="39" fontId="6" fillId="3" borderId="37" xfId="1" applyNumberFormat="1" applyFont="1" applyFill="1" applyBorder="1" applyAlignment="1" applyProtection="1">
      <alignment horizontal="right" vertical="center"/>
    </xf>
    <xf numFmtId="39" fontId="6" fillId="3" borderId="18" xfId="1" applyNumberFormat="1" applyFont="1" applyFill="1" applyBorder="1" applyAlignment="1" applyProtection="1">
      <alignment horizontal="right" vertical="center"/>
    </xf>
    <xf numFmtId="0" fontId="6" fillId="3" borderId="37" xfId="0" applyFont="1" applyFill="1" applyBorder="1" applyAlignment="1" applyProtection="1">
      <alignment horizontal="left" vertical="center"/>
      <protection locked="0"/>
    </xf>
    <xf numFmtId="0" fontId="6" fillId="3" borderId="27" xfId="0" applyFont="1" applyFill="1" applyBorder="1" applyAlignment="1" applyProtection="1">
      <alignment horizontal="left" vertical="center"/>
      <protection locked="0"/>
    </xf>
    <xf numFmtId="0" fontId="6" fillId="3" borderId="21" xfId="0" applyFont="1" applyFill="1" applyBorder="1" applyAlignment="1" applyProtection="1">
      <alignment horizontal="left" vertical="center"/>
      <protection locked="0"/>
    </xf>
    <xf numFmtId="0" fontId="18" fillId="3" borderId="64" xfId="0" applyFont="1" applyFill="1" applyBorder="1" applyAlignment="1">
      <alignment horizontal="left" vertical="center" wrapText="1"/>
    </xf>
    <xf numFmtId="0" fontId="18" fillId="3" borderId="40" xfId="0" applyFont="1" applyFill="1" applyBorder="1" applyAlignment="1">
      <alignment horizontal="left" vertical="center" wrapText="1"/>
    </xf>
    <xf numFmtId="0" fontId="18" fillId="3" borderId="65" xfId="0" applyFont="1" applyFill="1" applyBorder="1" applyAlignment="1" applyProtection="1">
      <alignment horizontal="center" vertical="center" wrapText="1"/>
      <protection locked="0"/>
    </xf>
    <xf numFmtId="0" fontId="18" fillId="3" borderId="12" xfId="0" applyFont="1" applyFill="1" applyBorder="1" applyAlignment="1" applyProtection="1">
      <alignment horizontal="center" vertical="center" wrapText="1"/>
      <protection locked="0"/>
    </xf>
    <xf numFmtId="0" fontId="18" fillId="3" borderId="30" xfId="0" applyFont="1" applyFill="1" applyBorder="1" applyAlignment="1">
      <alignment horizontal="center" vertical="center" wrapText="1"/>
    </xf>
    <xf numFmtId="0" fontId="18" fillId="3" borderId="62"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46" xfId="0" applyFont="1" applyFill="1" applyBorder="1" applyAlignment="1">
      <alignment horizontal="center" vertical="center" wrapText="1"/>
    </xf>
    <xf numFmtId="43" fontId="6" fillId="0" borderId="29" xfId="1" applyFont="1" applyFill="1" applyBorder="1" applyAlignment="1" applyProtection="1">
      <alignment horizontal="right" vertical="center" wrapText="1"/>
    </xf>
    <xf numFmtId="43" fontId="6" fillId="0" borderId="1" xfId="1" applyFont="1" applyFill="1" applyBorder="1" applyAlignment="1" applyProtection="1">
      <alignment horizontal="right" vertical="center" wrapText="1"/>
    </xf>
    <xf numFmtId="0" fontId="18" fillId="0" borderId="1" xfId="0" applyFont="1" applyBorder="1" applyAlignment="1">
      <alignment horizontal="righ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3" borderId="1" xfId="0" applyFont="1" applyFill="1" applyBorder="1" applyAlignment="1">
      <alignment horizontal="left" vertical="center"/>
    </xf>
    <xf numFmtId="0" fontId="1" fillId="3" borderId="2" xfId="0" applyFont="1" applyFill="1" applyBorder="1" applyAlignment="1">
      <alignment horizontal="left" vertical="center"/>
    </xf>
    <xf numFmtId="43" fontId="6" fillId="3" borderId="2" xfId="1" applyFont="1" applyFill="1" applyBorder="1" applyAlignment="1" applyProtection="1">
      <alignment horizontal="right" vertical="center" wrapText="1"/>
    </xf>
    <xf numFmtId="0" fontId="1" fillId="3" borderId="2" xfId="0" applyFont="1" applyFill="1" applyBorder="1" applyAlignment="1">
      <alignment horizontal="left" vertical="center" wrapText="1"/>
    </xf>
    <xf numFmtId="0" fontId="28" fillId="4" borderId="32" xfId="0" applyFont="1" applyFill="1" applyBorder="1" applyAlignment="1">
      <alignment horizontal="left" vertical="center"/>
    </xf>
    <xf numFmtId="0" fontId="28" fillId="4" borderId="46" xfId="0" applyFont="1" applyFill="1" applyBorder="1" applyAlignment="1">
      <alignment horizontal="left" vertical="center"/>
    </xf>
    <xf numFmtId="0" fontId="20" fillId="4" borderId="41" xfId="0" applyFont="1" applyFill="1" applyBorder="1" applyAlignment="1">
      <alignment horizontal="left" vertical="center"/>
    </xf>
    <xf numFmtId="0" fontId="20" fillId="4" borderId="46" xfId="0" applyFont="1" applyFill="1" applyBorder="1" applyAlignment="1">
      <alignment horizontal="left" vertical="center"/>
    </xf>
    <xf numFmtId="4" fontId="6" fillId="3" borderId="29" xfId="0" applyNumberFormat="1" applyFont="1" applyFill="1" applyBorder="1" applyAlignment="1">
      <alignment horizontal="right" vertical="center" wrapText="1"/>
    </xf>
    <xf numFmtId="0" fontId="13" fillId="3" borderId="2" xfId="0" applyFont="1" applyFill="1" applyBorder="1" applyAlignment="1">
      <alignment horizontal="right" vertical="center" wrapText="1"/>
    </xf>
    <xf numFmtId="0" fontId="18" fillId="3" borderId="27" xfId="0" applyFont="1" applyFill="1" applyBorder="1" applyAlignment="1">
      <alignment horizontal="left" vertical="center" wrapText="1"/>
    </xf>
    <xf numFmtId="0" fontId="18" fillId="3" borderId="21" xfId="0" applyFont="1" applyFill="1" applyBorder="1" applyAlignment="1">
      <alignment horizontal="left" vertical="center" wrapText="1"/>
    </xf>
    <xf numFmtId="0" fontId="18" fillId="3" borderId="27" xfId="0" applyFont="1" applyFill="1" applyBorder="1" applyAlignment="1">
      <alignment horizontal="left" vertical="center"/>
    </xf>
    <xf numFmtId="0" fontId="18" fillId="3" borderId="21" xfId="0" applyFont="1" applyFill="1" applyBorder="1" applyAlignment="1">
      <alignment horizontal="left" vertical="center"/>
    </xf>
    <xf numFmtId="0" fontId="18" fillId="3" borderId="2" xfId="0" applyFont="1" applyFill="1" applyBorder="1" applyAlignment="1">
      <alignment horizontal="left" vertical="center" wrapText="1"/>
    </xf>
    <xf numFmtId="4" fontId="6" fillId="0" borderId="51" xfId="0" applyNumberFormat="1" applyFont="1" applyBorder="1" applyAlignment="1">
      <alignment horizontal="right" vertical="center"/>
    </xf>
    <xf numFmtId="4" fontId="6" fillId="0" borderId="35" xfId="0" applyNumberFormat="1" applyFont="1" applyBorder="1" applyAlignment="1">
      <alignment horizontal="right" vertical="center"/>
    </xf>
    <xf numFmtId="0" fontId="40" fillId="0" borderId="29" xfId="0" applyFont="1" applyBorder="1" applyAlignment="1">
      <alignment horizontal="left" vertical="center" wrapText="1"/>
    </xf>
    <xf numFmtId="0" fontId="40" fillId="0" borderId="1" xfId="0" applyFont="1" applyBorder="1" applyAlignment="1">
      <alignment horizontal="left" vertical="center" wrapText="1"/>
    </xf>
    <xf numFmtId="0" fontId="40" fillId="0" borderId="2" xfId="0" applyFont="1" applyBorder="1" applyAlignment="1">
      <alignment horizontal="left" vertical="center" wrapText="1"/>
    </xf>
    <xf numFmtId="4" fontId="6" fillId="0" borderId="29" xfId="0" applyNumberFormat="1" applyFont="1" applyBorder="1" applyAlignment="1">
      <alignment horizontal="right" vertical="center" wrapText="1"/>
    </xf>
    <xf numFmtId="0" fontId="13" fillId="0" borderId="2" xfId="0" applyFont="1" applyBorder="1" applyAlignment="1">
      <alignment horizontal="right" vertical="center" wrapText="1"/>
    </xf>
    <xf numFmtId="4" fontId="6" fillId="0" borderId="29"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51" xfId="0" applyNumberFormat="1" applyFont="1" applyBorder="1" applyAlignment="1">
      <alignment horizontal="right" vertical="center" wrapText="1"/>
    </xf>
    <xf numFmtId="0" fontId="13" fillId="0" borderId="58" xfId="0" applyFont="1" applyBorder="1" applyAlignment="1">
      <alignment horizontal="right" vertical="center" wrapText="1"/>
    </xf>
    <xf numFmtId="0" fontId="19" fillId="3" borderId="9" xfId="0" applyFont="1" applyFill="1" applyBorder="1" applyAlignment="1">
      <alignment horizontal="left" vertical="center" wrapText="1"/>
    </xf>
    <xf numFmtId="0" fontId="19" fillId="3" borderId="10" xfId="0" applyFont="1" applyFill="1" applyBorder="1" applyAlignment="1">
      <alignment horizontal="left" vertical="center" wrapText="1"/>
    </xf>
    <xf numFmtId="0" fontId="18" fillId="3" borderId="10" xfId="0" applyFont="1" applyFill="1" applyBorder="1" applyAlignment="1">
      <alignment horizontal="left" vertical="center"/>
    </xf>
    <xf numFmtId="0" fontId="19" fillId="3" borderId="22" xfId="0" applyFont="1" applyFill="1" applyBorder="1" applyAlignment="1">
      <alignment horizontal="left" vertical="center" wrapText="1"/>
    </xf>
    <xf numFmtId="0" fontId="18" fillId="3" borderId="23" xfId="0" applyFont="1" applyFill="1" applyBorder="1" applyAlignment="1">
      <alignment horizontal="left" vertical="center"/>
    </xf>
    <xf numFmtId="0" fontId="18" fillId="3" borderId="11" xfId="0" applyFont="1" applyFill="1" applyBorder="1" applyAlignment="1">
      <alignment horizontal="left" vertical="center"/>
    </xf>
    <xf numFmtId="43" fontId="6" fillId="0" borderId="2" xfId="1" applyFont="1" applyFill="1" applyBorder="1" applyAlignment="1" applyProtection="1">
      <alignment horizontal="right" vertical="center" wrapText="1"/>
    </xf>
    <xf numFmtId="0" fontId="6" fillId="3" borderId="13" xfId="0" applyFont="1" applyFill="1" applyBorder="1" applyAlignment="1">
      <alignment horizontal="center"/>
    </xf>
    <xf numFmtId="0" fontId="6" fillId="3" borderId="31" xfId="0" applyFont="1" applyFill="1" applyBorder="1" applyAlignment="1">
      <alignment horizontal="center"/>
    </xf>
    <xf numFmtId="0" fontId="7" fillId="6" borderId="29" xfId="0" applyFont="1" applyFill="1" applyBorder="1" applyAlignment="1">
      <alignment horizontal="left" vertical="center"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33" xfId="0" applyFont="1" applyFill="1" applyBorder="1" applyAlignment="1">
      <alignment horizontal="left" vertical="center" wrapText="1"/>
    </xf>
    <xf numFmtId="0" fontId="20" fillId="4" borderId="45" xfId="0" applyFont="1" applyFill="1" applyBorder="1" applyAlignment="1">
      <alignment horizontal="left" vertical="center" wrapText="1"/>
    </xf>
    <xf numFmtId="0" fontId="30" fillId="5" borderId="25" xfId="0" applyFont="1" applyFill="1" applyBorder="1" applyAlignment="1">
      <alignment horizontal="left"/>
    </xf>
    <xf numFmtId="0" fontId="30" fillId="5" borderId="26" xfId="0" applyFont="1" applyFill="1" applyBorder="1" applyAlignment="1">
      <alignment horizontal="left"/>
    </xf>
    <xf numFmtId="166" fontId="25" fillId="5" borderId="26" xfId="0" applyNumberFormat="1" applyFont="1" applyFill="1" applyBorder="1" applyAlignment="1">
      <alignment horizontal="right"/>
    </xf>
    <xf numFmtId="166" fontId="25" fillId="5" borderId="15" xfId="0" applyNumberFormat="1" applyFont="1" applyFill="1" applyBorder="1" applyAlignment="1">
      <alignment horizontal="right"/>
    </xf>
    <xf numFmtId="0" fontId="11" fillId="3" borderId="34" xfId="0" applyFont="1" applyFill="1" applyBorder="1" applyAlignment="1" applyProtection="1">
      <alignment horizontal="left" vertical="top" wrapText="1"/>
      <protection locked="0"/>
    </xf>
    <xf numFmtId="0" fontId="11" fillId="3" borderId="16" xfId="0" applyFont="1" applyFill="1" applyBorder="1" applyAlignment="1" applyProtection="1">
      <alignment horizontal="left" vertical="top" wrapText="1"/>
      <protection locked="0"/>
    </xf>
    <xf numFmtId="0" fontId="11" fillId="3" borderId="35" xfId="0" applyFont="1" applyFill="1" applyBorder="1" applyAlignment="1" applyProtection="1">
      <alignment horizontal="left" vertical="top" wrapText="1"/>
      <protection locked="0"/>
    </xf>
    <xf numFmtId="0" fontId="11" fillId="3" borderId="8" xfId="0" applyFont="1" applyFill="1" applyBorder="1" applyAlignment="1" applyProtection="1">
      <alignment horizontal="left" vertical="top" wrapText="1"/>
      <protection locked="0"/>
    </xf>
    <xf numFmtId="0" fontId="11" fillId="3" borderId="0" xfId="0" applyFont="1" applyFill="1" applyAlignment="1" applyProtection="1">
      <alignment horizontal="left" vertical="top" wrapText="1"/>
      <protection locked="0"/>
    </xf>
    <xf numFmtId="0" fontId="11" fillId="3" borderId="6" xfId="0" applyFont="1" applyFill="1" applyBorder="1" applyAlignment="1" applyProtection="1">
      <alignment horizontal="left" vertical="top" wrapText="1"/>
      <protection locked="0"/>
    </xf>
    <xf numFmtId="0" fontId="11" fillId="3" borderId="9" xfId="0" applyFont="1" applyFill="1" applyBorder="1" applyAlignment="1" applyProtection="1">
      <alignment horizontal="left" vertical="top" wrapText="1"/>
      <protection locked="0"/>
    </xf>
    <xf numFmtId="0" fontId="11" fillId="3" borderId="10" xfId="0" applyFont="1" applyFill="1" applyBorder="1" applyAlignment="1" applyProtection="1">
      <alignment horizontal="left" vertical="top" wrapText="1"/>
      <protection locked="0"/>
    </xf>
    <xf numFmtId="0" fontId="11" fillId="3" borderId="11" xfId="0" applyFont="1" applyFill="1" applyBorder="1" applyAlignment="1" applyProtection="1">
      <alignment horizontal="left" vertical="top" wrapText="1"/>
      <protection locked="0"/>
    </xf>
    <xf numFmtId="0" fontId="6" fillId="4" borderId="29" xfId="0" applyFont="1" applyFill="1" applyBorder="1" applyAlignment="1" applyProtection="1">
      <alignment horizontal="left" wrapText="1"/>
      <protection locked="0"/>
    </xf>
    <xf numFmtId="0" fontId="6" fillId="4" borderId="1" xfId="0" applyFont="1" applyFill="1" applyBorder="1" applyAlignment="1" applyProtection="1">
      <alignment horizontal="left" wrapText="1"/>
      <protection locked="0"/>
    </xf>
    <xf numFmtId="0" fontId="6" fillId="4" borderId="2" xfId="0" applyFont="1" applyFill="1" applyBorder="1" applyAlignment="1" applyProtection="1">
      <alignment horizontal="left" wrapText="1"/>
      <protection locked="0"/>
    </xf>
  </cellXfs>
  <cellStyles count="6">
    <cellStyle name="Comma" xfId="1" builtinId="3"/>
    <cellStyle name="Comma 2" xfId="3" xr:uid="{00000000-0005-0000-0000-000001000000}"/>
    <cellStyle name="Currency" xfId="5" builtinId="4"/>
    <cellStyle name="Currency 2" xfId="2" xr:uid="{00000000-0005-0000-0000-000002000000}"/>
    <cellStyle name="Hyperlink" xfId="4" builtinId="8"/>
    <cellStyle name="Normal" xfId="0" builtinId="0"/>
  </cellStyles>
  <dxfs count="0"/>
  <tableStyles count="0" defaultTableStyle="TableStyleMedium9" defaultPivotStyle="PivotStyleLight16"/>
  <colors>
    <mruColors>
      <color rgb="FFFFFF66"/>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343551</xdr:rowOff>
    </xdr:from>
    <xdr:to>
      <xdr:col>19</xdr:col>
      <xdr:colOff>762001</xdr:colOff>
      <xdr:row>12</xdr:row>
      <xdr:rowOff>17096</xdr:rowOff>
    </xdr:to>
    <xdr:pic>
      <xdr:nvPicPr>
        <xdr:cNvPr id="2" name="Picture 1">
          <a:extLst>
            <a:ext uri="{FF2B5EF4-FFF2-40B4-BE49-F238E27FC236}">
              <a16:creationId xmlns:a16="http://schemas.microsoft.com/office/drawing/2014/main" id="{A5080E99-EBE4-CB1E-E335-1DF3B3CD8147}"/>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89" t="11223" r="14255" b="18290"/>
        <a:stretch/>
      </xdr:blipFill>
      <xdr:spPr bwMode="auto">
        <a:xfrm>
          <a:off x="1" y="343551"/>
          <a:ext cx="7397750" cy="4552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youtube.com/watch?v=m6NWFWSYhoA" TargetMode="External"/><Relationship Id="rId1" Type="http://schemas.openxmlformats.org/officeDocument/2006/relationships/hyperlink" Target="https://www.youtube.com/watch?v=tC0LEk4ktO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32"/>
  <sheetViews>
    <sheetView showGridLines="0" tabSelected="1" zoomScale="90" zoomScaleNormal="90" workbookViewId="0">
      <selection activeCell="Y10" sqref="Y10"/>
    </sheetView>
  </sheetViews>
  <sheetFormatPr defaultColWidth="4.6640625" defaultRowHeight="13.2" x14ac:dyDescent="0.25"/>
  <cols>
    <col min="1" max="1" width="1.5546875" style="2" customWidth="1"/>
    <col min="2" max="6" width="5.6640625" style="1" customWidth="1"/>
    <col min="7" max="7" width="2.33203125" style="1" customWidth="1"/>
    <col min="8" max="12" width="5.6640625" style="1" customWidth="1"/>
    <col min="13" max="13" width="2.33203125" style="1" customWidth="1"/>
    <col min="14" max="17" width="5.6640625" style="1" customWidth="1"/>
    <col min="18" max="18" width="7.6640625" style="1" customWidth="1"/>
    <col min="19" max="19" width="5.6640625" style="1" customWidth="1"/>
    <col min="20" max="20" width="11.5546875" style="1" customWidth="1"/>
    <col min="21" max="21" width="2.44140625" style="2" customWidth="1"/>
    <col min="22" max="36" width="9.33203125" style="2" customWidth="1"/>
    <col min="37" max="248" width="9.33203125" style="1" customWidth="1"/>
    <col min="249" max="249" width="5.5546875" style="1" customWidth="1"/>
    <col min="250" max="250" width="3.44140625" style="1" customWidth="1"/>
    <col min="251" max="16384" width="4.6640625" style="1"/>
  </cols>
  <sheetData>
    <row r="1" spans="1:38" ht="28.5" customHeight="1" x14ac:dyDescent="0.25">
      <c r="A1" s="218" t="s">
        <v>149</v>
      </c>
      <c r="B1" s="219"/>
      <c r="C1" s="219"/>
      <c r="D1" s="219"/>
      <c r="E1" s="219"/>
      <c r="F1" s="219"/>
      <c r="G1" s="219"/>
      <c r="H1" s="219"/>
      <c r="I1" s="219"/>
      <c r="J1" s="219"/>
      <c r="K1" s="219"/>
      <c r="L1" s="219"/>
      <c r="M1" s="219"/>
      <c r="N1" s="219"/>
      <c r="O1" s="219"/>
      <c r="P1" s="219"/>
      <c r="Q1" s="219"/>
      <c r="R1" s="219"/>
      <c r="S1" s="219"/>
      <c r="T1" s="220"/>
      <c r="AK1" s="2"/>
      <c r="AL1" s="2"/>
    </row>
    <row r="2" spans="1:38" s="2" customFormat="1" ht="6" customHeight="1" x14ac:dyDescent="0.3">
      <c r="A2" s="40"/>
      <c r="B2" s="41"/>
      <c r="C2" s="41"/>
      <c r="D2" s="41"/>
      <c r="E2" s="41"/>
      <c r="F2" s="41"/>
      <c r="G2" s="41"/>
      <c r="H2" s="41"/>
      <c r="I2" s="41"/>
      <c r="J2" s="42"/>
      <c r="K2" s="43"/>
      <c r="L2" s="43"/>
      <c r="M2" s="43"/>
      <c r="N2" s="43"/>
      <c r="O2" s="43"/>
      <c r="P2" s="43"/>
      <c r="Q2" s="43"/>
      <c r="R2" s="43"/>
      <c r="S2" s="43"/>
      <c r="T2" s="44"/>
    </row>
    <row r="3" spans="1:38" s="2" customFormat="1" ht="27.75" customHeight="1" x14ac:dyDescent="0.35">
      <c r="A3" s="221"/>
      <c r="B3" s="222"/>
      <c r="C3" s="222"/>
      <c r="D3" s="222"/>
      <c r="E3" s="222"/>
      <c r="F3" s="222"/>
      <c r="G3" s="222"/>
      <c r="H3" s="222"/>
      <c r="I3" s="222"/>
      <c r="J3" s="222"/>
      <c r="K3" s="222"/>
      <c r="L3" s="222"/>
      <c r="M3" s="222"/>
      <c r="N3" s="222"/>
      <c r="O3" s="222"/>
      <c r="P3" s="222"/>
      <c r="Q3" s="222"/>
      <c r="R3" s="222"/>
      <c r="S3" s="222"/>
      <c r="T3" s="223"/>
    </row>
    <row r="4" spans="1:38" s="4" customFormat="1" ht="41.25" customHeight="1" x14ac:dyDescent="0.3">
      <c r="A4" s="45"/>
      <c r="B4" s="46"/>
      <c r="C4" s="47"/>
      <c r="D4" s="224"/>
      <c r="E4" s="224"/>
      <c r="F4" s="225"/>
      <c r="G4" s="225"/>
      <c r="H4" s="225"/>
      <c r="I4" s="225"/>
      <c r="J4" s="225"/>
      <c r="K4" s="225"/>
      <c r="L4" s="48"/>
      <c r="M4" s="48"/>
      <c r="N4" s="224"/>
      <c r="O4" s="225"/>
      <c r="P4" s="225"/>
      <c r="Q4" s="225"/>
      <c r="R4" s="225"/>
      <c r="S4" s="225"/>
      <c r="T4" s="49"/>
    </row>
    <row r="5" spans="1:38" ht="5.25" customHeight="1" x14ac:dyDescent="0.3">
      <c r="A5" s="40"/>
      <c r="B5" s="50"/>
      <c r="C5" s="50"/>
      <c r="D5" s="51"/>
      <c r="E5" s="51"/>
      <c r="F5" s="51"/>
      <c r="G5" s="51"/>
      <c r="H5" s="51"/>
      <c r="I5" s="51"/>
      <c r="J5" s="51"/>
      <c r="K5" s="51"/>
      <c r="L5" s="51"/>
      <c r="M5" s="51"/>
      <c r="N5" s="51"/>
      <c r="O5" s="51"/>
      <c r="P5" s="51"/>
      <c r="Q5" s="51"/>
      <c r="R5" s="51"/>
      <c r="S5" s="51"/>
      <c r="T5" s="52"/>
    </row>
    <row r="6" spans="1:38" s="6" customFormat="1" ht="102" customHeight="1" x14ac:dyDescent="0.3">
      <c r="A6" s="53"/>
      <c r="B6" s="54"/>
      <c r="C6" s="54"/>
      <c r="D6" s="55"/>
      <c r="E6" s="55"/>
      <c r="F6" s="56"/>
      <c r="G6" s="56"/>
      <c r="H6" s="55"/>
      <c r="I6" s="56"/>
      <c r="J6" s="55"/>
      <c r="K6" s="55"/>
      <c r="L6" s="57"/>
      <c r="M6" s="57"/>
      <c r="N6" s="55"/>
      <c r="O6" s="56"/>
      <c r="P6" s="55"/>
      <c r="Q6" s="55"/>
      <c r="R6" s="56"/>
      <c r="S6" s="55"/>
      <c r="T6" s="58"/>
    </row>
    <row r="7" spans="1:38" s="6" customFormat="1" ht="4.5" customHeight="1" x14ac:dyDescent="0.3">
      <c r="A7" s="53"/>
      <c r="B7" s="54"/>
      <c r="C7" s="54"/>
      <c r="D7" s="55"/>
      <c r="E7" s="55"/>
      <c r="F7" s="56"/>
      <c r="G7" s="56"/>
      <c r="H7" s="55"/>
      <c r="I7" s="56"/>
      <c r="J7" s="55"/>
      <c r="K7" s="55"/>
      <c r="L7" s="57"/>
      <c r="M7" s="57"/>
      <c r="N7" s="55"/>
      <c r="O7" s="56"/>
      <c r="P7" s="55"/>
      <c r="Q7" s="55"/>
      <c r="R7" s="56"/>
      <c r="S7" s="55"/>
      <c r="T7" s="58"/>
    </row>
    <row r="8" spans="1:38" ht="26.7" customHeight="1" x14ac:dyDescent="0.3">
      <c r="A8" s="40"/>
      <c r="B8" s="50"/>
      <c r="C8" s="50"/>
      <c r="D8" s="59"/>
      <c r="E8" s="59"/>
      <c r="F8" s="60"/>
      <c r="G8" s="60"/>
      <c r="H8" s="60"/>
      <c r="I8" s="60"/>
      <c r="J8" s="60"/>
      <c r="K8" s="61"/>
      <c r="L8" s="51"/>
      <c r="M8" s="51"/>
      <c r="N8" s="60"/>
      <c r="O8" s="60"/>
      <c r="P8" s="60"/>
      <c r="Q8" s="60"/>
      <c r="R8" s="60"/>
      <c r="S8" s="60"/>
      <c r="T8" s="52"/>
      <c r="AD8"/>
    </row>
    <row r="9" spans="1:38" ht="50.25" customHeight="1" x14ac:dyDescent="0.3">
      <c r="A9" s="40"/>
      <c r="B9" s="50"/>
      <c r="C9" s="50"/>
      <c r="D9" s="59"/>
      <c r="E9" s="59"/>
      <c r="F9" s="60"/>
      <c r="G9" s="60"/>
      <c r="H9" s="60"/>
      <c r="I9" s="60"/>
      <c r="J9" s="60"/>
      <c r="K9" s="61"/>
      <c r="L9" s="51"/>
      <c r="M9" s="51"/>
      <c r="N9" s="60"/>
      <c r="O9" s="60"/>
      <c r="P9" s="60"/>
      <c r="Q9" s="60"/>
      <c r="R9" s="60"/>
      <c r="S9" s="60"/>
      <c r="T9" s="52"/>
    </row>
    <row r="10" spans="1:38" ht="87.75" customHeight="1" x14ac:dyDescent="0.3">
      <c r="A10" s="40"/>
      <c r="B10" s="50"/>
      <c r="C10" s="50"/>
      <c r="D10" s="59"/>
      <c r="E10" s="59"/>
      <c r="F10" s="60"/>
      <c r="G10" s="60"/>
      <c r="H10" s="60"/>
      <c r="I10" s="60"/>
      <c r="J10" s="60"/>
      <c r="K10" s="61"/>
      <c r="L10" s="51"/>
      <c r="M10" s="51"/>
      <c r="N10" s="60"/>
      <c r="O10" s="60"/>
      <c r="P10" s="60"/>
      <c r="Q10" s="60"/>
      <c r="R10" s="60"/>
      <c r="S10" s="60"/>
      <c r="T10" s="52"/>
    </row>
    <row r="11" spans="1:38" ht="21.75" hidden="1" customHeight="1" x14ac:dyDescent="0.3">
      <c r="A11" s="40"/>
      <c r="B11" s="50"/>
      <c r="C11" s="50"/>
      <c r="D11" s="59"/>
      <c r="E11" s="59"/>
      <c r="F11" s="60"/>
      <c r="G11" s="60"/>
      <c r="H11" s="60"/>
      <c r="I11" s="60"/>
      <c r="J11" s="60"/>
      <c r="K11" s="61"/>
      <c r="L11" s="51"/>
      <c r="M11" s="51"/>
      <c r="N11" s="60"/>
      <c r="O11" s="60"/>
      <c r="P11" s="60"/>
      <c r="Q11" s="60"/>
      <c r="R11" s="60"/>
      <c r="S11" s="60"/>
      <c r="T11" s="52"/>
    </row>
    <row r="12" spans="1:38" ht="6.6" customHeight="1" x14ac:dyDescent="0.3">
      <c r="A12" s="40"/>
      <c r="B12" s="50"/>
      <c r="C12" s="50"/>
      <c r="D12" s="59"/>
      <c r="E12" s="59"/>
      <c r="F12" s="60"/>
      <c r="G12" s="60"/>
      <c r="H12" s="60"/>
      <c r="I12" s="60"/>
      <c r="J12" s="60"/>
      <c r="K12" s="61"/>
      <c r="L12" s="51"/>
      <c r="M12" s="51"/>
      <c r="N12" s="60"/>
      <c r="O12" s="60"/>
      <c r="P12" s="60"/>
      <c r="Q12" s="60"/>
      <c r="R12" s="60"/>
      <c r="S12" s="60"/>
      <c r="T12" s="52"/>
    </row>
    <row r="13" spans="1:38" ht="2.25" customHeight="1" thickBot="1" x14ac:dyDescent="0.35">
      <c r="A13" s="62"/>
      <c r="B13" s="63"/>
      <c r="C13" s="63"/>
      <c r="D13" s="63"/>
      <c r="E13" s="63"/>
      <c r="F13" s="63"/>
      <c r="G13" s="63"/>
      <c r="H13" s="63"/>
      <c r="I13" s="63"/>
      <c r="J13" s="63"/>
      <c r="K13" s="63"/>
      <c r="L13" s="63"/>
      <c r="M13" s="63"/>
      <c r="N13" s="63"/>
      <c r="O13" s="63"/>
      <c r="P13" s="63"/>
      <c r="Q13" s="63"/>
      <c r="R13" s="63"/>
      <c r="S13" s="63"/>
      <c r="T13" s="64"/>
    </row>
    <row r="14" spans="1:38" ht="18.75" customHeight="1" x14ac:dyDescent="0.3">
      <c r="A14" s="50"/>
      <c r="B14" s="231" t="s">
        <v>146</v>
      </c>
      <c r="C14" s="232"/>
      <c r="D14" s="232"/>
      <c r="E14" s="232"/>
      <c r="F14" s="232"/>
      <c r="G14" s="232"/>
      <c r="H14" s="232"/>
      <c r="I14" s="232"/>
      <c r="J14" s="232"/>
      <c r="K14" s="232"/>
      <c r="L14" s="232"/>
      <c r="M14" s="232"/>
      <c r="N14" s="232"/>
      <c r="O14" s="232"/>
      <c r="P14" s="232"/>
      <c r="Q14" s="232"/>
      <c r="R14" s="232"/>
      <c r="S14" s="232"/>
      <c r="T14" s="232"/>
    </row>
    <row r="15" spans="1:38" ht="18.75" customHeight="1" x14ac:dyDescent="0.3">
      <c r="A15" s="50"/>
      <c r="B15" s="233" t="s">
        <v>165</v>
      </c>
      <c r="C15" s="233"/>
      <c r="D15" s="233"/>
      <c r="E15" s="233"/>
      <c r="F15" s="233"/>
      <c r="G15" s="233"/>
      <c r="H15" s="233"/>
      <c r="I15" s="233"/>
      <c r="J15" s="233"/>
      <c r="K15" s="233"/>
      <c r="L15" s="233"/>
      <c r="M15" s="233"/>
      <c r="N15" s="233"/>
      <c r="O15" s="233"/>
      <c r="P15" s="233"/>
      <c r="Q15" s="233"/>
      <c r="R15" s="233"/>
      <c r="S15" s="233"/>
      <c r="T15" s="233"/>
    </row>
    <row r="16" spans="1:38" ht="29.25" customHeight="1" thickBot="1" x14ac:dyDescent="0.35">
      <c r="A16" s="50"/>
      <c r="B16" s="234" t="s">
        <v>147</v>
      </c>
      <c r="C16" s="234"/>
      <c r="D16" s="234"/>
      <c r="E16" s="234"/>
      <c r="F16" s="234"/>
      <c r="G16" s="234"/>
      <c r="H16" s="234"/>
      <c r="I16" s="234"/>
      <c r="J16" s="234"/>
      <c r="K16" s="234"/>
      <c r="L16" s="234"/>
      <c r="M16" s="234"/>
      <c r="N16" s="234"/>
      <c r="O16" s="234"/>
      <c r="P16" s="234"/>
      <c r="Q16" s="234"/>
      <c r="R16" s="234"/>
      <c r="S16" s="234"/>
      <c r="T16" s="234"/>
    </row>
    <row r="17" spans="1:38" ht="28.5" customHeight="1" x14ac:dyDescent="0.25">
      <c r="A17" s="226" t="s">
        <v>166</v>
      </c>
      <c r="B17" s="227"/>
      <c r="C17" s="227"/>
      <c r="D17" s="227"/>
      <c r="E17" s="227"/>
      <c r="F17" s="227"/>
      <c r="G17" s="227"/>
      <c r="H17" s="227"/>
      <c r="I17" s="227"/>
      <c r="J17" s="227"/>
      <c r="K17" s="227"/>
      <c r="L17" s="227"/>
      <c r="M17" s="227"/>
      <c r="N17" s="227"/>
      <c r="O17" s="227"/>
      <c r="P17" s="227"/>
      <c r="Q17" s="227"/>
      <c r="R17" s="227"/>
      <c r="S17" s="227"/>
      <c r="T17" s="228"/>
      <c r="AK17" s="2"/>
      <c r="AL17" s="2"/>
    </row>
    <row r="18" spans="1:38" s="2" customFormat="1" ht="8.25" customHeight="1" x14ac:dyDescent="0.25">
      <c r="A18" s="5"/>
      <c r="B18" s="10"/>
      <c r="C18" s="10"/>
      <c r="D18" s="10"/>
      <c r="E18" s="10"/>
      <c r="F18" s="10"/>
      <c r="G18" s="10"/>
      <c r="H18" s="10"/>
      <c r="I18" s="10"/>
      <c r="J18" s="11"/>
      <c r="K18" s="12"/>
      <c r="L18" s="12"/>
      <c r="M18" s="12"/>
      <c r="N18" s="12"/>
      <c r="O18" s="12"/>
      <c r="P18" s="12"/>
      <c r="Q18" s="12"/>
      <c r="R18" s="12"/>
      <c r="S18" s="12"/>
      <c r="T18" s="13"/>
    </row>
    <row r="19" spans="1:38" s="9" customFormat="1" ht="409.6" customHeight="1" x14ac:dyDescent="0.3">
      <c r="A19" s="7"/>
      <c r="B19" s="229" t="s">
        <v>169</v>
      </c>
      <c r="C19" s="229"/>
      <c r="D19" s="229"/>
      <c r="E19" s="229"/>
      <c r="F19" s="229"/>
      <c r="G19" s="14"/>
      <c r="H19" s="229" t="s">
        <v>131</v>
      </c>
      <c r="I19" s="229"/>
      <c r="J19" s="229"/>
      <c r="K19" s="229"/>
      <c r="L19" s="229"/>
      <c r="M19" s="14"/>
      <c r="N19" s="230" t="s">
        <v>168</v>
      </c>
      <c r="O19" s="230"/>
      <c r="P19" s="230"/>
      <c r="Q19" s="230"/>
      <c r="R19" s="230"/>
      <c r="S19" s="230"/>
      <c r="T19" s="8"/>
    </row>
    <row r="20" spans="1:38" s="9" customFormat="1" ht="138" customHeight="1" x14ac:dyDescent="0.3">
      <c r="A20" s="7"/>
      <c r="B20" s="229"/>
      <c r="C20" s="229"/>
      <c r="D20" s="229"/>
      <c r="E20" s="229"/>
      <c r="F20" s="229"/>
      <c r="G20" s="14"/>
      <c r="H20" s="229"/>
      <c r="I20" s="229"/>
      <c r="J20" s="229"/>
      <c r="K20" s="229"/>
      <c r="L20" s="229"/>
      <c r="M20" s="14"/>
      <c r="N20" s="230"/>
      <c r="O20" s="230"/>
      <c r="P20" s="230"/>
      <c r="Q20" s="230"/>
      <c r="R20" s="230"/>
      <c r="S20" s="230"/>
      <c r="T20" s="8"/>
    </row>
    <row r="21" spans="1:38" s="3" customFormat="1" ht="21.75" customHeight="1" thickBot="1" x14ac:dyDescent="0.3">
      <c r="A21" s="215" t="s">
        <v>136</v>
      </c>
      <c r="B21" s="216"/>
      <c r="C21" s="216"/>
      <c r="D21" s="216"/>
      <c r="E21" s="216"/>
      <c r="F21" s="216"/>
      <c r="G21" s="216"/>
      <c r="H21" s="216"/>
      <c r="I21" s="216"/>
      <c r="J21" s="216"/>
      <c r="K21" s="216"/>
      <c r="L21" s="216"/>
      <c r="M21" s="216"/>
      <c r="N21" s="216"/>
      <c r="O21" s="216"/>
      <c r="P21" s="216"/>
      <c r="Q21" s="216"/>
      <c r="R21" s="216"/>
      <c r="S21" s="216"/>
      <c r="T21" s="217"/>
    </row>
    <row r="22" spans="1:38" s="2" customFormat="1" x14ac:dyDescent="0.25"/>
    <row r="23" spans="1:38" s="2" customFormat="1" x14ac:dyDescent="0.25"/>
    <row r="24" spans="1:38" s="2" customFormat="1" x14ac:dyDescent="0.25"/>
    <row r="25" spans="1:38" s="2" customFormat="1" x14ac:dyDescent="0.25"/>
    <row r="26" spans="1:38" s="2" customFormat="1" x14ac:dyDescent="0.25"/>
    <row r="27" spans="1:38" s="2" customFormat="1" x14ac:dyDescent="0.25"/>
    <row r="28" spans="1:38" s="2" customFormat="1" x14ac:dyDescent="0.25"/>
    <row r="29" spans="1:38" s="2" customFormat="1" x14ac:dyDescent="0.25"/>
    <row r="30" spans="1:38" s="2" customFormat="1" x14ac:dyDescent="0.25"/>
    <row r="31" spans="1:38" s="2" customFormat="1" x14ac:dyDescent="0.25"/>
    <row r="32" spans="1:38" s="2" customFormat="1" x14ac:dyDescent="0.25"/>
  </sheetData>
  <sheetProtection algorithmName="SHA-512" hashValue="AdxSkLjfg3Nn9EGL12Lj06zk2+ZpCEDJC/siNGoW7ZZRtEu1lGEhLQcOWW0cd1/mefX4zqhY30ClTwuhVnsDYQ==" saltValue="UJS9DJXh6QuhvqZ2jUCyTQ==" spinCount="100000" sheet="1" objects="1" scenarios="1"/>
  <mergeCells count="12">
    <mergeCell ref="A21:T21"/>
    <mergeCell ref="A1:T1"/>
    <mergeCell ref="A3:T3"/>
    <mergeCell ref="D4:K4"/>
    <mergeCell ref="N4:S4"/>
    <mergeCell ref="A17:T17"/>
    <mergeCell ref="B19:F20"/>
    <mergeCell ref="H19:L20"/>
    <mergeCell ref="N19:S20"/>
    <mergeCell ref="B14:T14"/>
    <mergeCell ref="B15:T15"/>
    <mergeCell ref="B16:T16"/>
  </mergeCells>
  <hyperlinks>
    <hyperlink ref="B15:T15" r:id="rId1" display="9500T Walkaround Video - Features and Benefits" xr:uid="{F8FE5B96-3524-489B-9784-C3601C790BE3}"/>
    <hyperlink ref="B16:T16" r:id="rId2" display="New Sprayer Technology Video - Autofold, XRT, Capstan PWM Nozzles/Recirculating Booms" xr:uid="{35F16B3D-4531-41A4-A7C3-A1C9479AE865}"/>
  </hyperlinks>
  <printOptions horizontalCentered="1"/>
  <pageMargins left="0.45" right="0.45" top="0.5" bottom="0.5" header="0.3" footer="0.3"/>
  <pageSetup scale="70"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78"/>
  <sheetViews>
    <sheetView showGridLines="0" showZeros="0" zoomScale="80" zoomScaleNormal="80" workbookViewId="0">
      <selection activeCell="F49" sqref="F49:N49"/>
    </sheetView>
  </sheetViews>
  <sheetFormatPr defaultColWidth="9.33203125" defaultRowHeight="13.2" x14ac:dyDescent="0.25"/>
  <cols>
    <col min="1" max="1" width="10.44140625" style="15" customWidth="1"/>
    <col min="2" max="2" width="10.5546875" style="15" customWidth="1"/>
    <col min="3" max="3" width="10.44140625" style="15" customWidth="1"/>
    <col min="4" max="4" width="8.5546875" style="15" customWidth="1"/>
    <col min="5" max="5" width="7" style="15" customWidth="1"/>
    <col min="6" max="6" width="13" style="15" customWidth="1"/>
    <col min="7" max="7" width="16" style="15" customWidth="1"/>
    <col min="8" max="8" width="15.6640625" style="15" customWidth="1"/>
    <col min="9" max="9" width="12.6640625" style="15" customWidth="1"/>
    <col min="10" max="10" width="19.6640625" style="15" customWidth="1"/>
    <col min="11" max="11" width="20.44140625" style="15" customWidth="1"/>
    <col min="12" max="12" width="17.6640625" style="15" customWidth="1"/>
    <col min="13" max="13" width="22.88671875" style="15" customWidth="1"/>
    <col min="14" max="14" width="10.5546875" style="15" customWidth="1"/>
    <col min="15" max="15" width="20.5546875" style="15" customWidth="1"/>
    <col min="16" max="16" width="7.33203125" style="15" customWidth="1"/>
    <col min="17" max="17" width="11.33203125" style="15" customWidth="1"/>
    <col min="18" max="18" width="2.5546875" style="15" customWidth="1"/>
    <col min="19" max="19" width="9.33203125" style="15"/>
    <col min="20" max="20" width="15" style="15" customWidth="1"/>
    <col min="21" max="16384" width="9.33203125" style="15"/>
  </cols>
  <sheetData>
    <row r="1" spans="1:20" ht="28.5" customHeight="1" x14ac:dyDescent="0.25">
      <c r="A1" s="294" t="s">
        <v>159</v>
      </c>
      <c r="B1" s="295"/>
      <c r="C1" s="295"/>
      <c r="D1" s="295"/>
      <c r="E1" s="295"/>
      <c r="F1" s="295"/>
      <c r="G1" s="295"/>
      <c r="H1" s="295"/>
      <c r="I1" s="295"/>
      <c r="J1" s="295"/>
      <c r="K1" s="295"/>
      <c r="L1" s="295"/>
      <c r="M1" s="295"/>
      <c r="N1" s="295"/>
      <c r="O1" s="295"/>
      <c r="P1" s="295"/>
      <c r="Q1" s="296"/>
    </row>
    <row r="2" spans="1:20" ht="25.5" customHeight="1" x14ac:dyDescent="0.25">
      <c r="A2" s="297" t="s">
        <v>8</v>
      </c>
      <c r="B2" s="298"/>
      <c r="C2" s="88"/>
      <c r="D2" s="89" t="s">
        <v>52</v>
      </c>
      <c r="E2" s="88"/>
      <c r="F2" s="123" t="s">
        <v>6</v>
      </c>
      <c r="G2" s="316"/>
      <c r="H2" s="317"/>
      <c r="I2" s="126" t="s">
        <v>9</v>
      </c>
      <c r="J2" s="88"/>
      <c r="K2" s="123" t="s">
        <v>10</v>
      </c>
      <c r="L2" s="316"/>
      <c r="M2" s="316"/>
      <c r="N2" s="317"/>
      <c r="O2" s="112" t="s">
        <v>0</v>
      </c>
      <c r="P2" s="299"/>
      <c r="Q2" s="300"/>
    </row>
    <row r="3" spans="1:20" ht="25.5" customHeight="1" x14ac:dyDescent="0.25">
      <c r="A3" s="312" t="s">
        <v>3</v>
      </c>
      <c r="B3" s="313"/>
      <c r="C3" s="321"/>
      <c r="D3" s="322"/>
      <c r="E3" s="103" t="s">
        <v>4</v>
      </c>
      <c r="F3" s="110"/>
      <c r="G3" s="314"/>
      <c r="H3" s="314"/>
      <c r="I3" s="315"/>
      <c r="J3" s="103" t="s">
        <v>55</v>
      </c>
      <c r="K3" s="314"/>
      <c r="L3" s="314"/>
      <c r="M3" s="314"/>
      <c r="N3" s="315"/>
      <c r="O3" s="103" t="s">
        <v>61</v>
      </c>
      <c r="P3" s="314"/>
      <c r="Q3" s="320"/>
    </row>
    <row r="4" spans="1:20" ht="17.25" customHeight="1" x14ac:dyDescent="0.25">
      <c r="A4" s="90" t="s">
        <v>56</v>
      </c>
      <c r="B4" s="91"/>
      <c r="C4" s="92"/>
      <c r="D4" s="93"/>
      <c r="E4" s="94"/>
      <c r="F4" s="91"/>
      <c r="G4" s="91"/>
      <c r="H4" s="95"/>
      <c r="I4" s="96" t="s">
        <v>57</v>
      </c>
      <c r="J4" s="94"/>
      <c r="K4" s="91"/>
      <c r="L4" s="91"/>
      <c r="M4" s="94"/>
      <c r="N4" s="94"/>
      <c r="O4" s="97"/>
      <c r="P4" s="98"/>
      <c r="Q4" s="99"/>
    </row>
    <row r="5" spans="1:20" ht="25.5" customHeight="1" x14ac:dyDescent="0.25">
      <c r="A5" s="100" t="s">
        <v>58</v>
      </c>
      <c r="B5" s="309"/>
      <c r="C5" s="309"/>
      <c r="D5" s="309"/>
      <c r="E5" s="309"/>
      <c r="F5" s="309"/>
      <c r="G5" s="309"/>
      <c r="H5" s="310"/>
      <c r="I5" s="101" t="s">
        <v>58</v>
      </c>
      <c r="J5" s="309"/>
      <c r="K5" s="309"/>
      <c r="L5" s="309"/>
      <c r="M5" s="309"/>
      <c r="N5" s="309"/>
      <c r="O5" s="309"/>
      <c r="P5" s="309"/>
      <c r="Q5" s="311"/>
    </row>
    <row r="6" spans="1:20" ht="25.5" customHeight="1" x14ac:dyDescent="0.25">
      <c r="A6" s="102" t="s">
        <v>2</v>
      </c>
      <c r="B6" s="309"/>
      <c r="C6" s="309"/>
      <c r="D6" s="309"/>
      <c r="E6" s="309"/>
      <c r="F6" s="309"/>
      <c r="G6" s="309"/>
      <c r="H6" s="310"/>
      <c r="I6" s="101" t="s">
        <v>2</v>
      </c>
      <c r="J6" s="309"/>
      <c r="K6" s="309"/>
      <c r="L6" s="309"/>
      <c r="M6" s="309"/>
      <c r="N6" s="309"/>
      <c r="O6" s="309"/>
      <c r="P6" s="309"/>
      <c r="Q6" s="311"/>
    </row>
    <row r="7" spans="1:20" ht="25.5" customHeight="1" thickBot="1" x14ac:dyDescent="0.3">
      <c r="A7" s="85" t="s">
        <v>7</v>
      </c>
      <c r="B7" s="307"/>
      <c r="C7" s="307"/>
      <c r="D7" s="308"/>
      <c r="E7" s="103" t="s">
        <v>11</v>
      </c>
      <c r="F7" s="132"/>
      <c r="G7" s="127" t="s">
        <v>12</v>
      </c>
      <c r="H7" s="132"/>
      <c r="I7" s="104" t="s">
        <v>7</v>
      </c>
      <c r="J7" s="307"/>
      <c r="K7" s="307"/>
      <c r="L7" s="307"/>
      <c r="M7" s="103" t="s">
        <v>11</v>
      </c>
      <c r="N7" s="110"/>
      <c r="O7" s="132"/>
      <c r="P7" s="86" t="s">
        <v>12</v>
      </c>
      <c r="Q7" s="87"/>
    </row>
    <row r="8" spans="1:20" s="17" customFormat="1" ht="22.5" customHeight="1" x14ac:dyDescent="0.3">
      <c r="A8" s="303" t="s">
        <v>153</v>
      </c>
      <c r="B8" s="293"/>
      <c r="C8" s="293"/>
      <c r="D8" s="293"/>
      <c r="E8" s="293"/>
      <c r="F8" s="293"/>
      <c r="G8" s="293"/>
      <c r="H8" s="293"/>
      <c r="I8" s="293"/>
      <c r="J8" s="293"/>
      <c r="K8" s="293"/>
      <c r="L8" s="293"/>
      <c r="M8" s="293"/>
      <c r="N8" s="293"/>
      <c r="O8" s="304"/>
      <c r="P8" s="305" t="s">
        <v>13</v>
      </c>
      <c r="Q8" s="306"/>
    </row>
    <row r="9" spans="1:20" s="17" customFormat="1" ht="30.75" customHeight="1" thickBot="1" x14ac:dyDescent="0.35">
      <c r="A9" s="200" t="s">
        <v>14</v>
      </c>
      <c r="B9" s="201" t="s">
        <v>47</v>
      </c>
      <c r="C9" s="451" t="s">
        <v>154</v>
      </c>
      <c r="D9" s="452"/>
      <c r="E9" s="199" t="s">
        <v>48</v>
      </c>
      <c r="F9" s="199" t="s">
        <v>49</v>
      </c>
      <c r="G9" s="241" t="s">
        <v>171</v>
      </c>
      <c r="H9" s="242"/>
      <c r="I9" s="241" t="s">
        <v>15</v>
      </c>
      <c r="J9" s="323"/>
      <c r="K9" s="323"/>
      <c r="L9" s="323"/>
      <c r="M9" s="323"/>
      <c r="N9" s="323"/>
      <c r="O9" s="242"/>
      <c r="P9" s="202"/>
      <c r="Q9" s="203"/>
    </row>
    <row r="10" spans="1:20" s="17" customFormat="1" ht="20.25" customHeight="1" x14ac:dyDescent="0.3">
      <c r="A10" s="204"/>
      <c r="B10" s="205" t="s">
        <v>5</v>
      </c>
      <c r="C10" s="243">
        <v>32</v>
      </c>
      <c r="D10" s="244"/>
      <c r="E10" s="206">
        <v>120</v>
      </c>
      <c r="F10" s="206">
        <v>15</v>
      </c>
      <c r="G10" s="243"/>
      <c r="H10" s="244"/>
      <c r="I10" s="324">
        <v>182200</v>
      </c>
      <c r="J10" s="325"/>
      <c r="K10" s="325"/>
      <c r="L10" s="325"/>
      <c r="M10" s="325"/>
      <c r="N10" s="325"/>
      <c r="O10" s="326"/>
      <c r="P10" s="463">
        <f>I10*A10</f>
        <v>0</v>
      </c>
      <c r="Q10" s="464"/>
      <c r="T10" s="214"/>
    </row>
    <row r="11" spans="1:20" s="17" customFormat="1" ht="19.5" customHeight="1" x14ac:dyDescent="0.3">
      <c r="A11" s="207"/>
      <c r="B11" s="208" t="s">
        <v>5</v>
      </c>
      <c r="C11" s="245">
        <v>32</v>
      </c>
      <c r="D11" s="246"/>
      <c r="E11" s="209">
        <v>120</v>
      </c>
      <c r="F11" s="209">
        <v>20</v>
      </c>
      <c r="G11" s="245"/>
      <c r="H11" s="246"/>
      <c r="I11" s="235">
        <v>179700</v>
      </c>
      <c r="J11" s="236"/>
      <c r="K11" s="236"/>
      <c r="L11" s="236"/>
      <c r="M11" s="236"/>
      <c r="N11" s="236"/>
      <c r="O11" s="237"/>
      <c r="P11" s="465">
        <f>I11*A11</f>
        <v>0</v>
      </c>
      <c r="Q11" s="466"/>
      <c r="T11" s="214"/>
    </row>
    <row r="12" spans="1:20" s="17" customFormat="1" ht="19.5" customHeight="1" thickBot="1" x14ac:dyDescent="0.35">
      <c r="A12" s="210"/>
      <c r="B12" s="211" t="s">
        <v>5</v>
      </c>
      <c r="C12" s="467">
        <v>32</v>
      </c>
      <c r="D12" s="468"/>
      <c r="E12" s="212">
        <v>132</v>
      </c>
      <c r="F12" s="212">
        <v>22</v>
      </c>
      <c r="G12" s="247"/>
      <c r="H12" s="248"/>
      <c r="I12" s="238">
        <v>186800</v>
      </c>
      <c r="J12" s="239"/>
      <c r="K12" s="239"/>
      <c r="L12" s="239"/>
      <c r="M12" s="239"/>
      <c r="N12" s="239"/>
      <c r="O12" s="240"/>
      <c r="P12" s="469">
        <f>I12*A12</f>
        <v>0</v>
      </c>
      <c r="Q12" s="470"/>
      <c r="T12" s="214"/>
    </row>
    <row r="13" spans="1:20" s="18" customFormat="1" ht="24.75" customHeight="1" thickBot="1" x14ac:dyDescent="0.3">
      <c r="A13" s="415" t="s">
        <v>53</v>
      </c>
      <c r="B13" s="416"/>
      <c r="C13" s="416"/>
      <c r="D13" s="416"/>
      <c r="E13" s="416"/>
      <c r="F13" s="416"/>
      <c r="G13" s="416"/>
      <c r="H13" s="416"/>
      <c r="I13" s="416"/>
      <c r="J13" s="417"/>
      <c r="K13" s="111" t="s">
        <v>54</v>
      </c>
      <c r="L13" s="128"/>
      <c r="M13" s="413"/>
      <c r="N13" s="413"/>
      <c r="O13" s="414"/>
      <c r="P13" s="318"/>
      <c r="Q13" s="319"/>
    </row>
    <row r="14" spans="1:20" s="18" customFormat="1" ht="18" customHeight="1" x14ac:dyDescent="0.25">
      <c r="A14" s="66" t="s">
        <v>14</v>
      </c>
      <c r="B14" s="286" t="s">
        <v>63</v>
      </c>
      <c r="C14" s="287"/>
      <c r="D14" s="287"/>
      <c r="E14" s="287"/>
      <c r="F14" s="287"/>
      <c r="G14" s="287"/>
      <c r="H14" s="287"/>
      <c r="I14" s="287"/>
      <c r="J14" s="287"/>
      <c r="K14" s="287"/>
      <c r="L14" s="287"/>
      <c r="M14" s="288"/>
      <c r="N14" s="292" t="s">
        <v>15</v>
      </c>
      <c r="O14" s="304"/>
      <c r="P14" s="301"/>
      <c r="Q14" s="302"/>
    </row>
    <row r="15" spans="1:20" s="18" customFormat="1" ht="18" customHeight="1" x14ac:dyDescent="0.25">
      <c r="A15" s="38"/>
      <c r="B15" s="253" t="s">
        <v>161</v>
      </c>
      <c r="C15" s="254"/>
      <c r="D15" s="254"/>
      <c r="E15" s="255"/>
      <c r="F15" s="261" t="s">
        <v>83</v>
      </c>
      <c r="G15" s="262"/>
      <c r="H15" s="262"/>
      <c r="I15" s="262"/>
      <c r="J15" s="262"/>
      <c r="K15" s="262"/>
      <c r="L15" s="262"/>
      <c r="M15" s="263"/>
      <c r="N15" s="411">
        <v>7900</v>
      </c>
      <c r="O15" s="412"/>
      <c r="P15" s="249">
        <f t="shared" ref="P15" si="0">N15*A15</f>
        <v>0</v>
      </c>
      <c r="Q15" s="250"/>
    </row>
    <row r="16" spans="1:20" s="18" customFormat="1" ht="18" customHeight="1" x14ac:dyDescent="0.25">
      <c r="A16" s="20"/>
      <c r="B16" s="253" t="s">
        <v>162</v>
      </c>
      <c r="C16" s="254"/>
      <c r="D16" s="254"/>
      <c r="E16" s="255"/>
      <c r="F16" s="261" t="s">
        <v>112</v>
      </c>
      <c r="G16" s="262"/>
      <c r="H16" s="262"/>
      <c r="I16" s="262"/>
      <c r="J16" s="262"/>
      <c r="K16" s="262"/>
      <c r="L16" s="262"/>
      <c r="M16" s="263"/>
      <c r="N16" s="264">
        <v>5995</v>
      </c>
      <c r="O16" s="265"/>
      <c r="P16" s="249">
        <f t="shared" ref="P16:P19" si="1">N16*A16</f>
        <v>0</v>
      </c>
      <c r="Q16" s="250"/>
    </row>
    <row r="17" spans="1:17" s="18" customFormat="1" ht="18" customHeight="1" x14ac:dyDescent="0.25">
      <c r="A17" s="20"/>
      <c r="B17" s="253" t="s">
        <v>96</v>
      </c>
      <c r="C17" s="254"/>
      <c r="D17" s="254"/>
      <c r="E17" s="255"/>
      <c r="F17" s="261" t="s">
        <v>90</v>
      </c>
      <c r="G17" s="262"/>
      <c r="H17" s="262"/>
      <c r="I17" s="262"/>
      <c r="J17" s="262"/>
      <c r="K17" s="262"/>
      <c r="L17" s="262"/>
      <c r="M17" s="263"/>
      <c r="N17" s="264">
        <v>1300</v>
      </c>
      <c r="O17" s="265"/>
      <c r="P17" s="249">
        <f t="shared" si="1"/>
        <v>0</v>
      </c>
      <c r="Q17" s="250"/>
    </row>
    <row r="18" spans="1:17" s="18" customFormat="1" ht="18" customHeight="1" x14ac:dyDescent="0.25">
      <c r="A18" s="109"/>
      <c r="B18" s="253" t="s">
        <v>97</v>
      </c>
      <c r="C18" s="254"/>
      <c r="D18" s="254"/>
      <c r="E18" s="255"/>
      <c r="F18" s="272" t="s">
        <v>91</v>
      </c>
      <c r="G18" s="273"/>
      <c r="H18" s="273"/>
      <c r="I18" s="273"/>
      <c r="J18" s="273"/>
      <c r="K18" s="273"/>
      <c r="L18" s="273"/>
      <c r="M18" s="274"/>
      <c r="N18" s="411">
        <v>1795</v>
      </c>
      <c r="O18" s="412"/>
      <c r="P18" s="249">
        <f t="shared" si="1"/>
        <v>0</v>
      </c>
      <c r="Q18" s="250"/>
    </row>
    <row r="19" spans="1:17" s="18" customFormat="1" ht="18" customHeight="1" x14ac:dyDescent="0.25">
      <c r="A19" s="22"/>
      <c r="B19" s="253" t="s">
        <v>98</v>
      </c>
      <c r="C19" s="254"/>
      <c r="D19" s="254"/>
      <c r="E19" s="255"/>
      <c r="F19" s="272" t="s">
        <v>92</v>
      </c>
      <c r="G19" s="273"/>
      <c r="H19" s="273"/>
      <c r="I19" s="273"/>
      <c r="J19" s="273"/>
      <c r="K19" s="273"/>
      <c r="L19" s="273"/>
      <c r="M19" s="274"/>
      <c r="N19" s="409">
        <v>1300</v>
      </c>
      <c r="O19" s="410"/>
      <c r="P19" s="249">
        <f t="shared" si="1"/>
        <v>0</v>
      </c>
      <c r="Q19" s="250"/>
    </row>
    <row r="20" spans="1:17" s="18" customFormat="1" ht="18" customHeight="1" x14ac:dyDescent="0.25">
      <c r="A20" s="22"/>
      <c r="B20" s="253">
        <v>632217</v>
      </c>
      <c r="C20" s="254"/>
      <c r="D20" s="254"/>
      <c r="E20" s="255"/>
      <c r="F20" s="272" t="s">
        <v>137</v>
      </c>
      <c r="G20" s="273"/>
      <c r="H20" s="273"/>
      <c r="I20" s="273"/>
      <c r="J20" s="273"/>
      <c r="K20" s="273"/>
      <c r="L20" s="273"/>
      <c r="M20" s="274"/>
      <c r="N20" s="409">
        <v>895</v>
      </c>
      <c r="O20" s="410"/>
      <c r="P20" s="249">
        <f t="shared" ref="P20" si="2">N20*A20</f>
        <v>0</v>
      </c>
      <c r="Q20" s="250"/>
    </row>
    <row r="21" spans="1:17" s="18" customFormat="1" ht="18" customHeight="1" thickBot="1" x14ac:dyDescent="0.3">
      <c r="A21" s="418" t="s">
        <v>73</v>
      </c>
      <c r="B21" s="419"/>
      <c r="C21" s="419"/>
      <c r="D21" s="419"/>
      <c r="E21" s="419"/>
      <c r="F21" s="420"/>
      <c r="G21" s="421"/>
      <c r="H21" s="422"/>
      <c r="I21" s="422"/>
      <c r="J21" s="422"/>
      <c r="K21" s="422"/>
      <c r="L21" s="422"/>
      <c r="M21" s="422"/>
      <c r="N21" s="422"/>
      <c r="O21" s="422"/>
      <c r="P21" s="422"/>
      <c r="Q21" s="423"/>
    </row>
    <row r="22" spans="1:17" s="18" customFormat="1" ht="18" customHeight="1" x14ac:dyDescent="0.25">
      <c r="A22" s="66" t="s">
        <v>14</v>
      </c>
      <c r="B22" s="286" t="s">
        <v>103</v>
      </c>
      <c r="C22" s="287"/>
      <c r="D22" s="287"/>
      <c r="E22" s="287"/>
      <c r="F22" s="287"/>
      <c r="G22" s="287"/>
      <c r="H22" s="287"/>
      <c r="I22" s="287"/>
      <c r="J22" s="287"/>
      <c r="K22" s="287"/>
      <c r="L22" s="287"/>
      <c r="M22" s="288"/>
      <c r="N22" s="292" t="s">
        <v>15</v>
      </c>
      <c r="O22" s="304"/>
      <c r="P22" s="301"/>
      <c r="Q22" s="302"/>
    </row>
    <row r="23" spans="1:17" s="18" customFormat="1" ht="18" customHeight="1" x14ac:dyDescent="0.25">
      <c r="A23" s="38"/>
      <c r="B23" s="253" t="s">
        <v>138</v>
      </c>
      <c r="C23" s="254"/>
      <c r="D23" s="254"/>
      <c r="E23" s="255"/>
      <c r="F23" s="261" t="s">
        <v>139</v>
      </c>
      <c r="G23" s="262"/>
      <c r="H23" s="262"/>
      <c r="I23" s="262"/>
      <c r="J23" s="262"/>
      <c r="K23" s="262"/>
      <c r="L23" s="262"/>
      <c r="M23" s="263"/>
      <c r="N23" s="251" t="s">
        <v>39</v>
      </c>
      <c r="O23" s="252"/>
      <c r="P23" s="249"/>
      <c r="Q23" s="250"/>
    </row>
    <row r="24" spans="1:17" s="18" customFormat="1" ht="18" customHeight="1" x14ac:dyDescent="0.25">
      <c r="A24" s="38"/>
      <c r="B24" s="253">
        <v>740085</v>
      </c>
      <c r="C24" s="254"/>
      <c r="D24" s="254"/>
      <c r="E24" s="255"/>
      <c r="F24" s="261" t="s">
        <v>140</v>
      </c>
      <c r="G24" s="262"/>
      <c r="H24" s="262"/>
      <c r="I24" s="262"/>
      <c r="J24" s="262"/>
      <c r="K24" s="262"/>
      <c r="L24" s="262"/>
      <c r="M24" s="263"/>
      <c r="N24" s="264">
        <v>295</v>
      </c>
      <c r="O24" s="265"/>
      <c r="P24" s="249">
        <f>N24*A24</f>
        <v>0</v>
      </c>
      <c r="Q24" s="250"/>
    </row>
    <row r="25" spans="1:17" s="18" customFormat="1" ht="18" customHeight="1" thickBot="1" x14ac:dyDescent="0.3">
      <c r="A25" s="20"/>
      <c r="B25" s="253">
        <v>631980</v>
      </c>
      <c r="C25" s="254"/>
      <c r="D25" s="254"/>
      <c r="E25" s="255"/>
      <c r="F25" s="261" t="s">
        <v>104</v>
      </c>
      <c r="G25" s="262"/>
      <c r="H25" s="262"/>
      <c r="I25" s="262"/>
      <c r="J25" s="262"/>
      <c r="K25" s="262"/>
      <c r="L25" s="262"/>
      <c r="M25" s="263"/>
      <c r="N25" s="264">
        <v>995</v>
      </c>
      <c r="O25" s="265"/>
      <c r="P25" s="249">
        <f>N25*A25</f>
        <v>0</v>
      </c>
      <c r="Q25" s="250"/>
    </row>
    <row r="26" spans="1:17" ht="17.25" customHeight="1" x14ac:dyDescent="0.25">
      <c r="A26" s="121" t="s">
        <v>14</v>
      </c>
      <c r="B26" s="269" t="s">
        <v>150</v>
      </c>
      <c r="C26" s="270"/>
      <c r="D26" s="270"/>
      <c r="E26" s="270"/>
      <c r="F26" s="270"/>
      <c r="G26" s="270"/>
      <c r="H26" s="270"/>
      <c r="I26" s="270"/>
      <c r="J26" s="270"/>
      <c r="K26" s="270"/>
      <c r="L26" s="271"/>
      <c r="M26" s="292" t="s">
        <v>15</v>
      </c>
      <c r="N26" s="293"/>
      <c r="O26" s="271"/>
      <c r="P26" s="301"/>
      <c r="Q26" s="302"/>
    </row>
    <row r="27" spans="1:17" ht="17.25" customHeight="1" x14ac:dyDescent="0.25">
      <c r="A27" s="108"/>
      <c r="B27" s="253" t="s">
        <v>172</v>
      </c>
      <c r="C27" s="254"/>
      <c r="D27" s="254"/>
      <c r="E27" s="255"/>
      <c r="F27" s="258" t="s">
        <v>151</v>
      </c>
      <c r="G27" s="259"/>
      <c r="H27" s="259"/>
      <c r="I27" s="259"/>
      <c r="J27" s="259"/>
      <c r="K27" s="259"/>
      <c r="L27" s="260"/>
      <c r="M27" s="266">
        <v>3900</v>
      </c>
      <c r="N27" s="267"/>
      <c r="O27" s="268"/>
      <c r="P27" s="256">
        <f>M27*A27</f>
        <v>0</v>
      </c>
      <c r="Q27" s="257"/>
    </row>
    <row r="28" spans="1:17" ht="17.25" customHeight="1" x14ac:dyDescent="0.25">
      <c r="A28" s="108"/>
      <c r="B28" s="253" t="s">
        <v>173</v>
      </c>
      <c r="C28" s="254"/>
      <c r="D28" s="254"/>
      <c r="E28" s="255"/>
      <c r="F28" s="258" t="s">
        <v>167</v>
      </c>
      <c r="G28" s="259"/>
      <c r="H28" s="259"/>
      <c r="I28" s="259"/>
      <c r="J28" s="259"/>
      <c r="K28" s="259"/>
      <c r="L28" s="260"/>
      <c r="M28" s="482">
        <v>8900</v>
      </c>
      <c r="N28" s="483"/>
      <c r="O28" s="484"/>
      <c r="P28" s="256">
        <f>M28*A28</f>
        <v>0</v>
      </c>
      <c r="Q28" s="257"/>
    </row>
    <row r="29" spans="1:17" ht="17.25" customHeight="1" x14ac:dyDescent="0.25">
      <c r="A29" s="83"/>
      <c r="B29" s="278" t="s">
        <v>174</v>
      </c>
      <c r="C29" s="279"/>
      <c r="D29" s="279"/>
      <c r="E29" s="280"/>
      <c r="F29" s="261" t="s">
        <v>62</v>
      </c>
      <c r="G29" s="262"/>
      <c r="H29" s="262"/>
      <c r="I29" s="262"/>
      <c r="J29" s="262"/>
      <c r="K29" s="262"/>
      <c r="L29" s="263"/>
      <c r="M29" s="266">
        <v>50900</v>
      </c>
      <c r="N29" s="267"/>
      <c r="O29" s="268"/>
      <c r="P29" s="256">
        <f>M29*A29</f>
        <v>0</v>
      </c>
      <c r="Q29" s="257"/>
    </row>
    <row r="30" spans="1:17" ht="17.25" customHeight="1" x14ac:dyDescent="0.25">
      <c r="A30" s="83"/>
      <c r="B30" s="278" t="s">
        <v>175</v>
      </c>
      <c r="C30" s="279"/>
      <c r="D30" s="279"/>
      <c r="E30" s="280"/>
      <c r="F30" s="261" t="s">
        <v>152</v>
      </c>
      <c r="G30" s="262"/>
      <c r="H30" s="262"/>
      <c r="I30" s="262"/>
      <c r="J30" s="262"/>
      <c r="K30" s="262"/>
      <c r="L30" s="263"/>
      <c r="M30" s="266">
        <v>54400</v>
      </c>
      <c r="N30" s="267"/>
      <c r="O30" s="268"/>
      <c r="P30" s="256">
        <f>M30*A30</f>
        <v>0</v>
      </c>
      <c r="Q30" s="257"/>
    </row>
    <row r="31" spans="1:17" ht="17.25" customHeight="1" thickBot="1" x14ac:dyDescent="0.3">
      <c r="A31" s="428" t="s">
        <v>65</v>
      </c>
      <c r="B31" s="429"/>
      <c r="C31" s="429"/>
      <c r="D31" s="429"/>
      <c r="E31" s="429"/>
      <c r="F31" s="429"/>
      <c r="G31" s="430"/>
      <c r="H31" s="133" t="s">
        <v>66</v>
      </c>
      <c r="I31" s="129" t="s">
        <v>67</v>
      </c>
      <c r="J31" s="130" t="s">
        <v>68</v>
      </c>
      <c r="K31" s="431"/>
      <c r="L31" s="432"/>
      <c r="M31" s="432"/>
      <c r="N31" s="432"/>
      <c r="O31" s="432"/>
      <c r="P31" s="432"/>
      <c r="Q31" s="433"/>
    </row>
    <row r="32" spans="1:17" ht="17.25" customHeight="1" x14ac:dyDescent="0.25">
      <c r="A32" s="66" t="s">
        <v>14</v>
      </c>
      <c r="B32" s="424" t="s">
        <v>60</v>
      </c>
      <c r="C32" s="425"/>
      <c r="D32" s="425"/>
      <c r="E32" s="425"/>
      <c r="F32" s="425"/>
      <c r="G32" s="425"/>
      <c r="H32" s="287"/>
      <c r="I32" s="287"/>
      <c r="J32" s="287"/>
      <c r="K32" s="287"/>
      <c r="L32" s="288"/>
      <c r="M32" s="292" t="s">
        <v>15</v>
      </c>
      <c r="N32" s="293"/>
      <c r="O32" s="271"/>
      <c r="P32" s="301"/>
      <c r="Q32" s="302"/>
    </row>
    <row r="33" spans="1:17" ht="17.25" customHeight="1" x14ac:dyDescent="0.25">
      <c r="A33" s="38"/>
      <c r="B33" s="337">
        <v>36200</v>
      </c>
      <c r="C33" s="338"/>
      <c r="D33" s="338"/>
      <c r="E33" s="339"/>
      <c r="F33" s="261" t="s">
        <v>115</v>
      </c>
      <c r="G33" s="262"/>
      <c r="H33" s="262"/>
      <c r="I33" s="262"/>
      <c r="J33" s="262"/>
      <c r="K33" s="262"/>
      <c r="L33" s="263"/>
      <c r="M33" s="275">
        <v>895</v>
      </c>
      <c r="N33" s="276"/>
      <c r="O33" s="277"/>
      <c r="P33" s="426">
        <f t="shared" ref="P33:P36" si="3">M33*A33</f>
        <v>0</v>
      </c>
      <c r="Q33" s="427"/>
    </row>
    <row r="34" spans="1:17" ht="17.25" customHeight="1" x14ac:dyDescent="0.25">
      <c r="A34" s="38"/>
      <c r="B34" s="337">
        <v>36199</v>
      </c>
      <c r="C34" s="338"/>
      <c r="D34" s="338"/>
      <c r="E34" s="339"/>
      <c r="F34" s="261" t="s">
        <v>117</v>
      </c>
      <c r="G34" s="262"/>
      <c r="H34" s="262"/>
      <c r="I34" s="262"/>
      <c r="J34" s="262"/>
      <c r="K34" s="262"/>
      <c r="L34" s="263"/>
      <c r="M34" s="275">
        <v>1495</v>
      </c>
      <c r="N34" s="276"/>
      <c r="O34" s="277"/>
      <c r="P34" s="426">
        <f t="shared" si="3"/>
        <v>0</v>
      </c>
      <c r="Q34" s="427"/>
    </row>
    <row r="35" spans="1:17" ht="17.25" customHeight="1" x14ac:dyDescent="0.25">
      <c r="A35" s="169"/>
      <c r="B35" s="278">
        <v>36202</v>
      </c>
      <c r="C35" s="279"/>
      <c r="D35" s="279"/>
      <c r="E35" s="280"/>
      <c r="F35" s="261" t="s">
        <v>102</v>
      </c>
      <c r="G35" s="262"/>
      <c r="H35" s="262"/>
      <c r="I35" s="262"/>
      <c r="J35" s="262"/>
      <c r="K35" s="262"/>
      <c r="L35" s="263"/>
      <c r="M35" s="275">
        <v>1995</v>
      </c>
      <c r="N35" s="276"/>
      <c r="O35" s="277"/>
      <c r="P35" s="426">
        <f t="shared" si="3"/>
        <v>0</v>
      </c>
      <c r="Q35" s="427"/>
    </row>
    <row r="36" spans="1:17" ht="17.25" customHeight="1" thickBot="1" x14ac:dyDescent="0.3">
      <c r="A36" s="169"/>
      <c r="B36" s="278">
        <v>36201</v>
      </c>
      <c r="C36" s="279"/>
      <c r="D36" s="279"/>
      <c r="E36" s="280"/>
      <c r="F36" s="261" t="s">
        <v>114</v>
      </c>
      <c r="G36" s="262"/>
      <c r="H36" s="262"/>
      <c r="I36" s="262"/>
      <c r="J36" s="262"/>
      <c r="K36" s="262"/>
      <c r="L36" s="263"/>
      <c r="M36" s="275">
        <v>2695</v>
      </c>
      <c r="N36" s="276"/>
      <c r="O36" s="277"/>
      <c r="P36" s="426">
        <f t="shared" si="3"/>
        <v>0</v>
      </c>
      <c r="Q36" s="427"/>
    </row>
    <row r="37" spans="1:17" ht="17.25" customHeight="1" x14ac:dyDescent="0.25">
      <c r="A37" s="121" t="s">
        <v>14</v>
      </c>
      <c r="B37" s="286" t="s">
        <v>156</v>
      </c>
      <c r="C37" s="287"/>
      <c r="D37" s="287"/>
      <c r="E37" s="287"/>
      <c r="F37" s="287"/>
      <c r="G37" s="287"/>
      <c r="H37" s="287"/>
      <c r="I37" s="287"/>
      <c r="J37" s="287"/>
      <c r="K37" s="287"/>
      <c r="L37" s="288"/>
      <c r="M37" s="292" t="s">
        <v>15</v>
      </c>
      <c r="N37" s="293"/>
      <c r="O37" s="271"/>
      <c r="P37" s="301"/>
      <c r="Q37" s="302"/>
    </row>
    <row r="38" spans="1:17" ht="17.25" customHeight="1" x14ac:dyDescent="0.25">
      <c r="A38" s="105"/>
      <c r="B38" s="278">
        <v>36629</v>
      </c>
      <c r="C38" s="279"/>
      <c r="D38" s="279"/>
      <c r="E38" s="280"/>
      <c r="F38" s="261" t="s">
        <v>155</v>
      </c>
      <c r="G38" s="262"/>
      <c r="H38" s="262"/>
      <c r="I38" s="262"/>
      <c r="J38" s="262"/>
      <c r="K38" s="262"/>
      <c r="L38" s="263"/>
      <c r="M38" s="281">
        <v>295</v>
      </c>
      <c r="N38" s="282"/>
      <c r="O38" s="282"/>
      <c r="P38" s="256">
        <f>M38*A38</f>
        <v>0</v>
      </c>
      <c r="Q38" s="257"/>
    </row>
    <row r="39" spans="1:17" ht="17.25" customHeight="1" thickBot="1" x14ac:dyDescent="0.3">
      <c r="A39" s="21"/>
      <c r="B39" s="283" t="s">
        <v>160</v>
      </c>
      <c r="C39" s="284"/>
      <c r="D39" s="284"/>
      <c r="E39" s="285"/>
      <c r="F39" s="289" t="s">
        <v>163</v>
      </c>
      <c r="G39" s="290"/>
      <c r="H39" s="290"/>
      <c r="I39" s="290"/>
      <c r="J39" s="290"/>
      <c r="K39" s="290"/>
      <c r="L39" s="291"/>
      <c r="M39" s="340">
        <v>2450</v>
      </c>
      <c r="N39" s="341"/>
      <c r="O39" s="342"/>
      <c r="P39" s="362">
        <f>M39*A39</f>
        <v>0</v>
      </c>
      <c r="Q39" s="363"/>
    </row>
    <row r="40" spans="1:17" ht="31.95" customHeight="1" x14ac:dyDescent="0.25">
      <c r="A40" s="122" t="s">
        <v>14</v>
      </c>
      <c r="B40" s="286" t="s">
        <v>130</v>
      </c>
      <c r="C40" s="287"/>
      <c r="D40" s="287"/>
      <c r="E40" s="287"/>
      <c r="F40" s="287"/>
      <c r="G40" s="287"/>
      <c r="H40" s="287"/>
      <c r="I40" s="287"/>
      <c r="J40" s="287"/>
      <c r="K40" s="287"/>
      <c r="L40" s="288"/>
      <c r="M40" s="352" t="s">
        <v>15</v>
      </c>
      <c r="N40" s="353"/>
      <c r="O40" s="353"/>
      <c r="P40" s="301"/>
      <c r="Q40" s="302"/>
    </row>
    <row r="41" spans="1:17" ht="18.600000000000001" customHeight="1" x14ac:dyDescent="0.25">
      <c r="A41" s="38"/>
      <c r="B41" s="337"/>
      <c r="C41" s="338"/>
      <c r="D41" s="338"/>
      <c r="E41" s="339"/>
      <c r="F41" s="261" t="s">
        <v>99</v>
      </c>
      <c r="G41" s="350"/>
      <c r="H41" s="350"/>
      <c r="I41" s="350"/>
      <c r="J41" s="350"/>
      <c r="K41" s="350"/>
      <c r="L41" s="351"/>
      <c r="M41" s="455" t="s">
        <v>39</v>
      </c>
      <c r="N41" s="456"/>
      <c r="O41" s="457"/>
      <c r="P41" s="434"/>
      <c r="Q41" s="435"/>
    </row>
    <row r="42" spans="1:17" ht="17.25" customHeight="1" thickBot="1" x14ac:dyDescent="0.3">
      <c r="A42" s="166"/>
      <c r="B42" s="337" t="s">
        <v>16</v>
      </c>
      <c r="C42" s="338"/>
      <c r="D42" s="338"/>
      <c r="E42" s="339"/>
      <c r="F42" s="261" t="s">
        <v>100</v>
      </c>
      <c r="G42" s="350"/>
      <c r="H42" s="350"/>
      <c r="I42" s="350"/>
      <c r="J42" s="350"/>
      <c r="K42" s="350"/>
      <c r="L42" s="351"/>
      <c r="M42" s="356">
        <f>650*4</f>
        <v>2600</v>
      </c>
      <c r="N42" s="357"/>
      <c r="O42" s="357"/>
      <c r="P42" s="453">
        <f>M42*A42</f>
        <v>0</v>
      </c>
      <c r="Q42" s="454"/>
    </row>
    <row r="43" spans="1:17" s="17" customFormat="1" ht="31.2" customHeight="1" x14ac:dyDescent="0.3">
      <c r="A43" s="122" t="s">
        <v>14</v>
      </c>
      <c r="B43" s="286" t="s">
        <v>111</v>
      </c>
      <c r="C43" s="287"/>
      <c r="D43" s="287"/>
      <c r="E43" s="287"/>
      <c r="F43" s="287"/>
      <c r="G43" s="287"/>
      <c r="H43" s="287"/>
      <c r="I43" s="287"/>
      <c r="J43" s="287"/>
      <c r="K43" s="287"/>
      <c r="L43" s="288"/>
      <c r="M43" s="292" t="s">
        <v>15</v>
      </c>
      <c r="N43" s="293"/>
      <c r="O43" s="271"/>
      <c r="P43" s="301"/>
      <c r="Q43" s="302"/>
    </row>
    <row r="44" spans="1:17" ht="17.25" customHeight="1" x14ac:dyDescent="0.25">
      <c r="A44" s="19"/>
      <c r="B44" s="253">
        <v>520090</v>
      </c>
      <c r="C44" s="354"/>
      <c r="D44" s="354"/>
      <c r="E44" s="355"/>
      <c r="F44" s="261" t="s">
        <v>109</v>
      </c>
      <c r="G44" s="350"/>
      <c r="H44" s="350"/>
      <c r="I44" s="350"/>
      <c r="J44" s="350"/>
      <c r="K44" s="350"/>
      <c r="L44" s="351"/>
      <c r="M44" s="266" t="s">
        <v>39</v>
      </c>
      <c r="N44" s="267"/>
      <c r="O44" s="268"/>
      <c r="P44" s="439"/>
      <c r="Q44" s="440"/>
    </row>
    <row r="45" spans="1:17" ht="17.25" customHeight="1" x14ac:dyDescent="0.25">
      <c r="A45" s="19"/>
      <c r="B45" s="253">
        <v>520086</v>
      </c>
      <c r="C45" s="354"/>
      <c r="D45" s="354"/>
      <c r="E45" s="355"/>
      <c r="F45" s="261" t="s">
        <v>110</v>
      </c>
      <c r="G45" s="350"/>
      <c r="H45" s="350"/>
      <c r="I45" s="350"/>
      <c r="J45" s="350"/>
      <c r="K45" s="350"/>
      <c r="L45" s="351"/>
      <c r="M45" s="266" t="s">
        <v>39</v>
      </c>
      <c r="N45" s="267"/>
      <c r="O45" s="268"/>
      <c r="P45" s="439"/>
      <c r="Q45" s="440"/>
    </row>
    <row r="46" spans="1:17" ht="17.25" customHeight="1" thickBot="1" x14ac:dyDescent="0.3">
      <c r="A46" s="173"/>
      <c r="B46" s="253">
        <v>520087</v>
      </c>
      <c r="C46" s="354"/>
      <c r="D46" s="354"/>
      <c r="E46" s="355"/>
      <c r="F46" s="261" t="s">
        <v>116</v>
      </c>
      <c r="G46" s="350"/>
      <c r="H46" s="350"/>
      <c r="I46" s="350"/>
      <c r="J46" s="350"/>
      <c r="K46" s="350"/>
      <c r="L46" s="351"/>
      <c r="M46" s="266" t="s">
        <v>39</v>
      </c>
      <c r="N46" s="267"/>
      <c r="O46" s="268"/>
      <c r="P46" s="439"/>
      <c r="Q46" s="440"/>
    </row>
    <row r="47" spans="1:17" ht="17.25" customHeight="1" x14ac:dyDescent="0.25">
      <c r="A47" s="165" t="s">
        <v>14</v>
      </c>
      <c r="B47" s="441" t="s">
        <v>59</v>
      </c>
      <c r="C47" s="442"/>
      <c r="D47" s="442"/>
      <c r="E47" s="442"/>
      <c r="F47" s="443"/>
      <c r="G47" s="443"/>
      <c r="H47" s="443"/>
      <c r="I47" s="443"/>
      <c r="J47" s="443"/>
      <c r="K47" s="443"/>
      <c r="L47" s="444"/>
      <c r="M47" s="445" t="s">
        <v>15</v>
      </c>
      <c r="N47" s="446"/>
      <c r="O47" s="447"/>
      <c r="P47" s="301"/>
      <c r="Q47" s="302"/>
    </row>
    <row r="48" spans="1:17" ht="17.25" customHeight="1" x14ac:dyDescent="0.25">
      <c r="A48" s="22"/>
      <c r="B48" s="278">
        <v>36681</v>
      </c>
      <c r="C48" s="346"/>
      <c r="D48" s="346"/>
      <c r="E48" s="346"/>
      <c r="F48" s="261" t="s">
        <v>93</v>
      </c>
      <c r="G48" s="262"/>
      <c r="H48" s="262"/>
      <c r="I48" s="262"/>
      <c r="J48" s="262"/>
      <c r="K48" s="262"/>
      <c r="L48" s="262"/>
      <c r="M48" s="262"/>
      <c r="N48" s="263"/>
      <c r="O48" s="195">
        <v>13995</v>
      </c>
      <c r="P48" s="256">
        <f>O48*A48</f>
        <v>0</v>
      </c>
      <c r="Q48" s="257"/>
    </row>
    <row r="49" spans="1:18" ht="17.25" customHeight="1" x14ac:dyDescent="0.25">
      <c r="A49" s="22"/>
      <c r="B49" s="278" t="s">
        <v>164</v>
      </c>
      <c r="C49" s="458"/>
      <c r="D49" s="458"/>
      <c r="E49" s="458"/>
      <c r="F49" s="261" t="s">
        <v>170</v>
      </c>
      <c r="G49" s="262"/>
      <c r="H49" s="262"/>
      <c r="I49" s="262"/>
      <c r="J49" s="262"/>
      <c r="K49" s="262"/>
      <c r="L49" s="262"/>
      <c r="M49" s="262"/>
      <c r="N49" s="263"/>
      <c r="O49" s="190">
        <v>895</v>
      </c>
      <c r="P49" s="256">
        <f t="shared" ref="P49" si="4">O49*A49</f>
        <v>0</v>
      </c>
      <c r="Q49" s="257"/>
    </row>
    <row r="50" spans="1:18" ht="17.25" customHeight="1" x14ac:dyDescent="0.25">
      <c r="A50" s="22"/>
      <c r="B50" s="278">
        <v>632134</v>
      </c>
      <c r="C50" s="346"/>
      <c r="D50" s="346"/>
      <c r="E50" s="346"/>
      <c r="F50" s="384" t="s">
        <v>113</v>
      </c>
      <c r="G50" s="385"/>
      <c r="H50" s="385"/>
      <c r="I50" s="385"/>
      <c r="J50" s="385"/>
      <c r="K50" s="385"/>
      <c r="L50" s="385"/>
      <c r="M50" s="385"/>
      <c r="N50" s="386"/>
      <c r="O50" s="194">
        <v>985</v>
      </c>
      <c r="P50" s="256">
        <f t="shared" ref="P50" si="5">O50*A50</f>
        <v>0</v>
      </c>
      <c r="Q50" s="257"/>
    </row>
    <row r="51" spans="1:18" ht="30.75" customHeight="1" x14ac:dyDescent="0.25">
      <c r="A51" s="22"/>
      <c r="B51" s="327">
        <v>36602</v>
      </c>
      <c r="C51" s="309"/>
      <c r="D51" s="309"/>
      <c r="E51" s="309"/>
      <c r="F51" s="378" t="s">
        <v>122</v>
      </c>
      <c r="G51" s="379"/>
      <c r="H51" s="379"/>
      <c r="I51" s="379"/>
      <c r="J51" s="379"/>
      <c r="K51" s="379"/>
      <c r="L51" s="379"/>
      <c r="M51" s="379"/>
      <c r="N51" s="380"/>
      <c r="O51" s="191">
        <v>4995</v>
      </c>
      <c r="P51" s="256">
        <f>O51*A51</f>
        <v>0</v>
      </c>
      <c r="Q51" s="257"/>
    </row>
    <row r="52" spans="1:18" ht="15.6" customHeight="1" x14ac:dyDescent="0.25">
      <c r="A52" s="22"/>
      <c r="B52" s="278" t="s">
        <v>176</v>
      </c>
      <c r="C52" s="279"/>
      <c r="D52" s="279"/>
      <c r="E52" s="280"/>
      <c r="F52" s="278" t="s">
        <v>22</v>
      </c>
      <c r="G52" s="279"/>
      <c r="H52" s="279"/>
      <c r="I52" s="279"/>
      <c r="J52" s="279"/>
      <c r="K52" s="279"/>
      <c r="L52" s="279"/>
      <c r="M52" s="279"/>
      <c r="N52" s="280"/>
      <c r="O52" s="198">
        <v>705</v>
      </c>
      <c r="P52" s="256">
        <f>O52*A52</f>
        <v>0</v>
      </c>
      <c r="Q52" s="257"/>
    </row>
    <row r="53" spans="1:18" ht="16.95" customHeight="1" x14ac:dyDescent="0.25">
      <c r="A53" s="22"/>
      <c r="B53" s="327"/>
      <c r="C53" s="309"/>
      <c r="D53" s="309"/>
      <c r="E53" s="310"/>
      <c r="F53" s="381"/>
      <c r="G53" s="382"/>
      <c r="H53" s="382"/>
      <c r="I53" s="382"/>
      <c r="J53" s="382"/>
      <c r="K53" s="382"/>
      <c r="L53" s="382"/>
      <c r="M53" s="382"/>
      <c r="N53" s="383"/>
      <c r="O53" s="191"/>
      <c r="P53" s="256">
        <f>O53*A53</f>
        <v>0</v>
      </c>
      <c r="Q53" s="257"/>
    </row>
    <row r="54" spans="1:18" ht="16.95" customHeight="1" x14ac:dyDescent="0.25">
      <c r="A54" s="22"/>
      <c r="B54" s="327"/>
      <c r="C54" s="309"/>
      <c r="D54" s="309"/>
      <c r="E54" s="310"/>
      <c r="F54" s="381"/>
      <c r="G54" s="382"/>
      <c r="H54" s="382"/>
      <c r="I54" s="382"/>
      <c r="J54" s="382"/>
      <c r="K54" s="382"/>
      <c r="L54" s="382"/>
      <c r="M54" s="382"/>
      <c r="N54" s="383"/>
      <c r="O54" s="191"/>
      <c r="P54" s="256">
        <f>O54*A54</f>
        <v>0</v>
      </c>
      <c r="Q54" s="257"/>
    </row>
    <row r="55" spans="1:18" ht="17.25" customHeight="1" thickBot="1" x14ac:dyDescent="0.3">
      <c r="A55" s="131"/>
      <c r="B55" s="375"/>
      <c r="C55" s="376"/>
      <c r="D55" s="376"/>
      <c r="E55" s="377"/>
      <c r="F55" s="471"/>
      <c r="G55" s="472"/>
      <c r="H55" s="472"/>
      <c r="I55" s="472"/>
      <c r="J55" s="472"/>
      <c r="K55" s="472"/>
      <c r="L55" s="472"/>
      <c r="M55" s="472"/>
      <c r="N55" s="473"/>
      <c r="O55" s="192"/>
      <c r="P55" s="362">
        <f>O55*A55</f>
        <v>0</v>
      </c>
      <c r="Q55" s="363"/>
    </row>
    <row r="56" spans="1:18" ht="4.5" customHeight="1" thickBot="1" x14ac:dyDescent="0.3">
      <c r="A56" s="140"/>
      <c r="B56" s="141"/>
      <c r="C56" s="142"/>
      <c r="D56" s="142"/>
      <c r="E56" s="142"/>
      <c r="F56" s="193"/>
      <c r="G56" s="16"/>
      <c r="H56" s="16"/>
      <c r="I56" s="16"/>
      <c r="J56" s="16"/>
      <c r="K56" s="16"/>
      <c r="L56" s="16"/>
      <c r="M56" s="124"/>
      <c r="N56" s="124"/>
      <c r="O56" s="106"/>
      <c r="P56" s="24"/>
      <c r="Q56" s="25"/>
    </row>
    <row r="57" spans="1:18" ht="23.25" customHeight="1" thickBot="1" x14ac:dyDescent="0.3">
      <c r="A57" s="143"/>
      <c r="B57" s="364" t="s">
        <v>74</v>
      </c>
      <c r="C57" s="365"/>
      <c r="D57" s="366"/>
      <c r="E57" s="144"/>
      <c r="F57" s="364" t="s">
        <v>75</v>
      </c>
      <c r="G57" s="365"/>
      <c r="H57" s="365"/>
      <c r="I57" s="365"/>
      <c r="J57" s="365"/>
      <c r="K57" s="366"/>
      <c r="L57" s="114" t="s">
        <v>18</v>
      </c>
      <c r="M57" s="114"/>
      <c r="N57" s="114"/>
      <c r="O57" s="114"/>
      <c r="P57" s="369">
        <f>SUM(P10:Q55)</f>
        <v>0</v>
      </c>
      <c r="Q57" s="370"/>
    </row>
    <row r="58" spans="1:18" ht="19.95" customHeight="1" x14ac:dyDescent="0.25">
      <c r="A58" s="134"/>
      <c r="B58" s="478" t="s">
        <v>76</v>
      </c>
      <c r="C58" s="479"/>
      <c r="D58" s="476"/>
      <c r="E58" s="145"/>
      <c r="F58" s="371" t="s">
        <v>77</v>
      </c>
      <c r="G58" s="474" t="s">
        <v>69</v>
      </c>
      <c r="H58" s="476"/>
      <c r="I58" s="347" t="s">
        <v>78</v>
      </c>
      <c r="J58" s="474" t="s">
        <v>69</v>
      </c>
      <c r="K58" s="476"/>
      <c r="L58" s="115" t="s">
        <v>19</v>
      </c>
      <c r="M58" s="115"/>
      <c r="N58" s="115"/>
      <c r="O58" s="115"/>
      <c r="P58" s="367">
        <f>'Additional Options'!O28</f>
        <v>0</v>
      </c>
      <c r="Q58" s="368"/>
    </row>
    <row r="59" spans="1:18" ht="16.5" customHeight="1" x14ac:dyDescent="0.25">
      <c r="A59" s="134"/>
      <c r="B59" s="480"/>
      <c r="C59" s="481"/>
      <c r="D59" s="477"/>
      <c r="E59" s="145"/>
      <c r="F59" s="372"/>
      <c r="G59" s="475"/>
      <c r="H59" s="477"/>
      <c r="I59" s="348"/>
      <c r="J59" s="475"/>
      <c r="K59" s="477"/>
      <c r="L59" s="115" t="s">
        <v>148</v>
      </c>
      <c r="M59" s="115"/>
      <c r="N59" s="115"/>
      <c r="O59" s="115"/>
      <c r="P59" s="367">
        <f>P58+P57</f>
        <v>0</v>
      </c>
      <c r="Q59" s="368"/>
    </row>
    <row r="60" spans="1:18" ht="19.5" customHeight="1" x14ac:dyDescent="0.25">
      <c r="A60" s="134"/>
      <c r="B60" s="459" t="s">
        <v>79</v>
      </c>
      <c r="C60" s="460"/>
      <c r="D60" s="332"/>
      <c r="E60" s="146"/>
      <c r="F60" s="373"/>
      <c r="G60" s="147" t="s">
        <v>70</v>
      </c>
      <c r="H60" s="150"/>
      <c r="I60" s="348"/>
      <c r="J60" s="148" t="s">
        <v>70</v>
      </c>
      <c r="K60" s="152"/>
      <c r="L60" s="115" t="s">
        <v>21</v>
      </c>
      <c r="M60" s="116"/>
      <c r="N60" s="116"/>
      <c r="O60" s="117"/>
      <c r="P60" s="359">
        <f>SUM(P57+P58)*O60</f>
        <v>0</v>
      </c>
      <c r="Q60" s="360"/>
    </row>
    <row r="61" spans="1:18" ht="19.5" customHeight="1" thickBot="1" x14ac:dyDescent="0.3">
      <c r="A61" s="134"/>
      <c r="B61" s="461"/>
      <c r="C61" s="462"/>
      <c r="D61" s="333"/>
      <c r="E61" s="146"/>
      <c r="F61" s="373"/>
      <c r="G61" s="149" t="s">
        <v>71</v>
      </c>
      <c r="H61" s="150"/>
      <c r="I61" s="348"/>
      <c r="J61" s="151" t="s">
        <v>71</v>
      </c>
      <c r="K61" s="152"/>
      <c r="L61" s="115" t="s">
        <v>21</v>
      </c>
      <c r="M61" s="116"/>
      <c r="N61" s="116"/>
      <c r="O61" s="117"/>
      <c r="P61" s="359">
        <f>SUM(P57+P58-P60)*O61</f>
        <v>0</v>
      </c>
      <c r="Q61" s="360"/>
    </row>
    <row r="62" spans="1:18" ht="19.5" customHeight="1" thickBot="1" x14ac:dyDescent="0.3">
      <c r="A62" s="134"/>
      <c r="B62" s="153"/>
      <c r="C62" s="154"/>
      <c r="D62" s="153"/>
      <c r="E62" s="154"/>
      <c r="F62" s="373"/>
      <c r="G62" s="149" t="s">
        <v>72</v>
      </c>
      <c r="H62" s="150"/>
      <c r="I62" s="348"/>
      <c r="J62" s="151" t="s">
        <v>72</v>
      </c>
      <c r="K62" s="152"/>
      <c r="L62" s="115" t="s">
        <v>64</v>
      </c>
      <c r="M62" s="116"/>
      <c r="N62" s="116"/>
      <c r="O62" s="117"/>
      <c r="P62" s="359">
        <f>SUM(P57+P58-P60-P61)*O62</f>
        <v>0</v>
      </c>
      <c r="Q62" s="360"/>
    </row>
    <row r="63" spans="1:18" ht="19.5" customHeight="1" thickBot="1" x14ac:dyDescent="0.3">
      <c r="A63" s="448" t="s">
        <v>87</v>
      </c>
      <c r="B63" s="449"/>
      <c r="C63" s="449"/>
      <c r="D63" s="450"/>
      <c r="E63" s="154"/>
      <c r="F63" s="373"/>
      <c r="G63" s="330" t="s">
        <v>68</v>
      </c>
      <c r="H63" s="332"/>
      <c r="I63" s="348"/>
      <c r="J63" s="330" t="s">
        <v>68</v>
      </c>
      <c r="K63" s="332"/>
      <c r="L63" s="361" t="s">
        <v>20</v>
      </c>
      <c r="M63" s="361"/>
      <c r="N63" s="361"/>
      <c r="O63" s="361"/>
      <c r="P63" s="328"/>
      <c r="Q63" s="329"/>
    </row>
    <row r="64" spans="1:18" ht="27.6" customHeight="1" thickBot="1" x14ac:dyDescent="0.3">
      <c r="A64" s="163" t="s">
        <v>88</v>
      </c>
      <c r="B64" s="171"/>
      <c r="C64" s="164" t="s">
        <v>89</v>
      </c>
      <c r="D64" s="170"/>
      <c r="E64" s="155"/>
      <c r="F64" s="374"/>
      <c r="G64" s="331"/>
      <c r="H64" s="333"/>
      <c r="I64" s="349"/>
      <c r="J64" s="331"/>
      <c r="K64" s="333"/>
      <c r="L64" s="398"/>
      <c r="M64" s="398"/>
      <c r="N64" s="398"/>
      <c r="O64" s="398"/>
      <c r="P64" s="399"/>
      <c r="Q64" s="400"/>
      <c r="R64" s="67"/>
    </row>
    <row r="65" spans="1:30" ht="4.5" customHeight="1" thickBot="1" x14ac:dyDescent="0.3">
      <c r="A65" s="135"/>
      <c r="B65" s="136"/>
      <c r="C65" s="136"/>
      <c r="D65" s="136"/>
      <c r="E65" s="136"/>
      <c r="F65" s="136"/>
      <c r="G65" s="137"/>
      <c r="H65" s="138"/>
      <c r="I65" s="139"/>
      <c r="J65" s="139"/>
      <c r="L65" s="68"/>
      <c r="M65" s="69"/>
      <c r="N65" s="69"/>
      <c r="O65" s="69"/>
      <c r="P65" s="196"/>
      <c r="Q65" s="197"/>
      <c r="R65" s="67"/>
      <c r="U65" s="358"/>
      <c r="V65" s="358"/>
      <c r="W65" s="358"/>
      <c r="X65" s="358"/>
      <c r="Y65" s="358"/>
      <c r="Z65" s="358"/>
      <c r="AA65" s="358"/>
      <c r="AB65" s="358"/>
      <c r="AC65" s="358"/>
      <c r="AD65" s="358"/>
    </row>
    <row r="66" spans="1:30" ht="29.7" customHeight="1" thickBot="1" x14ac:dyDescent="0.3">
      <c r="A66" s="343" t="s">
        <v>101</v>
      </c>
      <c r="B66" s="344"/>
      <c r="C66" s="344"/>
      <c r="D66" s="344"/>
      <c r="E66" s="344"/>
      <c r="F66" s="344"/>
      <c r="G66" s="344"/>
      <c r="H66" s="344"/>
      <c r="I66" s="344"/>
      <c r="J66" s="345"/>
      <c r="K66" s="167"/>
      <c r="L66" s="118" t="s">
        <v>118</v>
      </c>
      <c r="M66" s="118"/>
      <c r="N66" s="118"/>
      <c r="O66" s="156"/>
      <c r="P66" s="437"/>
      <c r="Q66" s="438"/>
    </row>
    <row r="67" spans="1:30" ht="22.95" customHeight="1" thickBot="1" x14ac:dyDescent="0.3">
      <c r="A67" s="158">
        <v>1</v>
      </c>
      <c r="B67" s="157">
        <v>2</v>
      </c>
      <c r="C67" s="157">
        <v>3</v>
      </c>
      <c r="D67" s="157">
        <v>4</v>
      </c>
      <c r="E67" s="157">
        <v>5</v>
      </c>
      <c r="F67" s="157">
        <v>6</v>
      </c>
      <c r="G67" s="157">
        <v>7</v>
      </c>
      <c r="H67" s="157">
        <v>8</v>
      </c>
      <c r="I67" s="157">
        <v>9</v>
      </c>
      <c r="J67" s="159">
        <v>10</v>
      </c>
      <c r="K67" s="167"/>
      <c r="L67" s="119" t="s">
        <v>27</v>
      </c>
      <c r="M67" s="120"/>
      <c r="N67" s="120"/>
      <c r="O67" s="120"/>
      <c r="P67" s="390">
        <f>SUM(P57+P58-P60-P61-P62-P63+P66)</f>
        <v>0</v>
      </c>
      <c r="Q67" s="391"/>
    </row>
    <row r="68" spans="1:30" ht="14.7" customHeight="1" thickBot="1" x14ac:dyDescent="0.3">
      <c r="A68" s="160"/>
      <c r="B68" s="161"/>
      <c r="C68" s="161"/>
      <c r="D68" s="161"/>
      <c r="E68" s="161"/>
      <c r="F68" s="161"/>
      <c r="G68" s="161"/>
      <c r="H68" s="161"/>
      <c r="I68" s="161"/>
      <c r="J68" s="162"/>
      <c r="K68" s="167"/>
      <c r="L68" s="168"/>
      <c r="M68" s="168"/>
      <c r="N68" s="168"/>
      <c r="O68" s="168"/>
      <c r="P68" s="168"/>
      <c r="Q68" s="25"/>
    </row>
    <row r="69" spans="1:30" ht="19.2" customHeight="1" thickBot="1" x14ac:dyDescent="0.3">
      <c r="A69" s="436" t="s">
        <v>141</v>
      </c>
      <c r="B69" s="436"/>
      <c r="C69" s="436"/>
      <c r="D69" s="436"/>
      <c r="E69" s="436"/>
      <c r="F69" s="436"/>
      <c r="G69" s="436"/>
      <c r="H69" s="436"/>
      <c r="I69" s="436"/>
      <c r="J69" s="436"/>
      <c r="K69" s="23"/>
      <c r="L69" s="23"/>
      <c r="M69" s="113"/>
      <c r="N69" s="113"/>
      <c r="O69" s="106"/>
      <c r="P69" s="24"/>
      <c r="Q69" s="25"/>
    </row>
    <row r="70" spans="1:30" ht="19.5" customHeight="1" x14ac:dyDescent="0.25">
      <c r="A70" s="395" t="s">
        <v>23</v>
      </c>
      <c r="B70" s="396"/>
      <c r="C70" s="396"/>
      <c r="D70" s="396"/>
      <c r="E70" s="396"/>
      <c r="F70" s="396"/>
      <c r="G70" s="396"/>
      <c r="H70" s="396"/>
      <c r="I70" s="397"/>
      <c r="J70" s="70"/>
      <c r="K70" s="71"/>
      <c r="Q70" s="78"/>
    </row>
    <row r="71" spans="1:30" ht="19.5" customHeight="1" x14ac:dyDescent="0.25">
      <c r="A71" s="334" t="s">
        <v>24</v>
      </c>
      <c r="B71" s="335"/>
      <c r="C71" s="336"/>
      <c r="D71" s="407" t="s">
        <v>25</v>
      </c>
      <c r="E71" s="335"/>
      <c r="F71" s="336"/>
      <c r="G71" s="407" t="s">
        <v>26</v>
      </c>
      <c r="H71" s="335"/>
      <c r="I71" s="408"/>
      <c r="J71" s="70"/>
      <c r="K71" s="71"/>
      <c r="Q71" s="78"/>
      <c r="R71" s="67"/>
    </row>
    <row r="72" spans="1:30" ht="19.5" customHeight="1" x14ac:dyDescent="0.25">
      <c r="A72" s="125" t="s">
        <v>28</v>
      </c>
      <c r="B72" s="72" t="s">
        <v>29</v>
      </c>
      <c r="C72" s="72" t="s">
        <v>30</v>
      </c>
      <c r="D72" s="73" t="s">
        <v>28</v>
      </c>
      <c r="E72" s="72" t="s">
        <v>31</v>
      </c>
      <c r="F72" s="72" t="s">
        <v>30</v>
      </c>
      <c r="G72" s="73" t="s">
        <v>28</v>
      </c>
      <c r="H72" s="72" t="s">
        <v>31</v>
      </c>
      <c r="I72" s="74" t="s">
        <v>30</v>
      </c>
      <c r="J72" s="67"/>
      <c r="K72" s="75"/>
      <c r="Q72" s="78"/>
    </row>
    <row r="73" spans="1:30" ht="19.5" customHeight="1" x14ac:dyDescent="0.25">
      <c r="A73" s="125" t="s">
        <v>32</v>
      </c>
      <c r="B73" s="73" t="s">
        <v>32</v>
      </c>
      <c r="C73" s="73" t="s">
        <v>32</v>
      </c>
      <c r="D73" s="73" t="s">
        <v>33</v>
      </c>
      <c r="E73" s="84"/>
      <c r="F73" s="73" t="s">
        <v>33</v>
      </c>
      <c r="G73" s="73" t="s">
        <v>34</v>
      </c>
      <c r="H73" s="84"/>
      <c r="I73" s="76" t="s">
        <v>34</v>
      </c>
      <c r="K73" s="75"/>
      <c r="L73" s="65"/>
      <c r="M73" s="65"/>
      <c r="N73" s="65"/>
      <c r="O73" s="65"/>
      <c r="P73" s="26"/>
      <c r="Q73" s="27"/>
    </row>
    <row r="74" spans="1:30" ht="19.5" customHeight="1" thickBot="1" x14ac:dyDescent="0.3">
      <c r="A74" s="392" t="s">
        <v>35</v>
      </c>
      <c r="B74" s="393"/>
      <c r="C74" s="393"/>
      <c r="D74" s="393" t="s">
        <v>36</v>
      </c>
      <c r="E74" s="393"/>
      <c r="F74" s="393"/>
      <c r="G74" s="393" t="s">
        <v>37</v>
      </c>
      <c r="H74" s="393"/>
      <c r="I74" s="394"/>
      <c r="K74" s="75"/>
      <c r="L74" s="65"/>
      <c r="M74" s="65"/>
      <c r="N74" s="65"/>
      <c r="O74" s="65"/>
      <c r="P74" s="26"/>
      <c r="Q74" s="27"/>
    </row>
    <row r="75" spans="1:30" ht="7.5" customHeight="1" x14ac:dyDescent="0.25">
      <c r="A75" s="67"/>
      <c r="B75" s="77"/>
      <c r="C75" s="77"/>
      <c r="D75" s="77"/>
      <c r="E75" s="77"/>
      <c r="F75" s="77"/>
      <c r="G75" s="77"/>
      <c r="H75" s="77"/>
      <c r="I75" s="77"/>
      <c r="J75" s="77"/>
      <c r="K75" s="75"/>
      <c r="Q75" s="78"/>
    </row>
    <row r="76" spans="1:30" ht="33" customHeight="1" x14ac:dyDescent="0.25">
      <c r="A76" s="401" t="s">
        <v>38</v>
      </c>
      <c r="B76" s="402"/>
      <c r="C76" s="402"/>
      <c r="D76" s="402"/>
      <c r="E76" s="402"/>
      <c r="F76" s="402"/>
      <c r="G76" s="402"/>
      <c r="H76" s="402"/>
      <c r="I76" s="402"/>
      <c r="J76" s="402"/>
      <c r="K76" s="402"/>
      <c r="L76" s="402"/>
      <c r="M76" s="402"/>
      <c r="N76" s="402"/>
      <c r="O76" s="402"/>
      <c r="P76" s="402"/>
      <c r="Q76" s="403"/>
    </row>
    <row r="77" spans="1:30" ht="24.75" customHeight="1" x14ac:dyDescent="0.25">
      <c r="A77" s="404" t="s">
        <v>142</v>
      </c>
      <c r="B77" s="405"/>
      <c r="C77" s="405"/>
      <c r="D77" s="405"/>
      <c r="E77" s="405"/>
      <c r="F77" s="405"/>
      <c r="G77" s="405"/>
      <c r="H77" s="405"/>
      <c r="I77" s="405"/>
      <c r="J77" s="405"/>
      <c r="K77" s="405"/>
      <c r="L77" s="405"/>
      <c r="M77" s="405"/>
      <c r="N77" s="405"/>
      <c r="O77" s="405"/>
      <c r="P77" s="405"/>
      <c r="Q77" s="406"/>
      <c r="R77" s="28"/>
      <c r="S77" s="28"/>
      <c r="T77" s="28"/>
      <c r="U77" s="28"/>
      <c r="V77" s="28"/>
    </row>
    <row r="78" spans="1:30" ht="20.25" customHeight="1" thickBot="1" x14ac:dyDescent="0.3">
      <c r="A78" s="387" t="s">
        <v>136</v>
      </c>
      <c r="B78" s="388"/>
      <c r="C78" s="388"/>
      <c r="D78" s="388"/>
      <c r="E78" s="388"/>
      <c r="F78" s="388"/>
      <c r="G78" s="388"/>
      <c r="H78" s="388"/>
      <c r="I78" s="388"/>
      <c r="J78" s="388"/>
      <c r="K78" s="388"/>
      <c r="L78" s="388"/>
      <c r="M78" s="388"/>
      <c r="N78" s="388"/>
      <c r="O78" s="388"/>
      <c r="P78" s="388"/>
      <c r="Q78" s="389"/>
      <c r="R78" s="29"/>
      <c r="S78" s="29"/>
      <c r="T78" s="29"/>
      <c r="U78" s="29"/>
      <c r="V78" s="29"/>
    </row>
  </sheetData>
  <sheetProtection algorithmName="SHA-512" hashValue="BAu54DkLxclV4YayYwV2AMWU4mV/u9UMCpryVf18emKWHzxVd8+Js56cPvfTGV2vzC1A4t8WQPBORGY+qTiUZA==" saltValue="jlb2WwHVSmZ4Y/Y46Phofg==" spinCount="100000" sheet="1" formatCells="0"/>
  <mergeCells count="227">
    <mergeCell ref="F41:L41"/>
    <mergeCell ref="M41:O41"/>
    <mergeCell ref="B49:E49"/>
    <mergeCell ref="B60:C61"/>
    <mergeCell ref="D60:D61"/>
    <mergeCell ref="P10:Q10"/>
    <mergeCell ref="C11:D11"/>
    <mergeCell ref="P11:Q11"/>
    <mergeCell ref="C12:D12"/>
    <mergeCell ref="P12:Q12"/>
    <mergeCell ref="F55:N55"/>
    <mergeCell ref="P59:Q59"/>
    <mergeCell ref="G58:G59"/>
    <mergeCell ref="H58:H59"/>
    <mergeCell ref="J58:J59"/>
    <mergeCell ref="K58:K59"/>
    <mergeCell ref="B58:C59"/>
    <mergeCell ref="D58:D59"/>
    <mergeCell ref="P38:Q38"/>
    <mergeCell ref="F28:L28"/>
    <mergeCell ref="M28:O28"/>
    <mergeCell ref="P28:Q28"/>
    <mergeCell ref="F35:L35"/>
    <mergeCell ref="B36:E36"/>
    <mergeCell ref="P34:Q34"/>
    <mergeCell ref="P39:Q39"/>
    <mergeCell ref="P62:Q62"/>
    <mergeCell ref="A63:D63"/>
    <mergeCell ref="F44:L44"/>
    <mergeCell ref="M44:O44"/>
    <mergeCell ref="P44:Q44"/>
    <mergeCell ref="P45:Q45"/>
    <mergeCell ref="C9:D9"/>
    <mergeCell ref="C10:D10"/>
    <mergeCell ref="P35:Q35"/>
    <mergeCell ref="P37:Q37"/>
    <mergeCell ref="B38:E38"/>
    <mergeCell ref="B33:E33"/>
    <mergeCell ref="M35:O35"/>
    <mergeCell ref="B34:E34"/>
    <mergeCell ref="P36:Q36"/>
    <mergeCell ref="B24:E24"/>
    <mergeCell ref="F24:M24"/>
    <mergeCell ref="N24:O24"/>
    <mergeCell ref="P24:Q24"/>
    <mergeCell ref="F36:L36"/>
    <mergeCell ref="P40:Q40"/>
    <mergeCell ref="P42:Q42"/>
    <mergeCell ref="M43:O43"/>
    <mergeCell ref="P43:Q43"/>
    <mergeCell ref="B51:E51"/>
    <mergeCell ref="B46:E46"/>
    <mergeCell ref="F46:L46"/>
    <mergeCell ref="M46:O46"/>
    <mergeCell ref="P46:Q46"/>
    <mergeCell ref="B53:E53"/>
    <mergeCell ref="P53:Q53"/>
    <mergeCell ref="B47:L47"/>
    <mergeCell ref="M47:O47"/>
    <mergeCell ref="B30:E30"/>
    <mergeCell ref="M26:O26"/>
    <mergeCell ref="P27:Q27"/>
    <mergeCell ref="B27:E27"/>
    <mergeCell ref="P32:Q32"/>
    <mergeCell ref="M32:O32"/>
    <mergeCell ref="B32:L32"/>
    <mergeCell ref="P33:Q33"/>
    <mergeCell ref="A31:G31"/>
    <mergeCell ref="M30:O30"/>
    <mergeCell ref="P30:Q30"/>
    <mergeCell ref="F30:L30"/>
    <mergeCell ref="K31:Q31"/>
    <mergeCell ref="F33:L33"/>
    <mergeCell ref="M33:O33"/>
    <mergeCell ref="B28:E28"/>
    <mergeCell ref="A13:C13"/>
    <mergeCell ref="D13:J13"/>
    <mergeCell ref="B29:E29"/>
    <mergeCell ref="F29:L29"/>
    <mergeCell ref="M29:O29"/>
    <mergeCell ref="F16:M16"/>
    <mergeCell ref="N16:O16"/>
    <mergeCell ref="F18:M18"/>
    <mergeCell ref="N18:O18"/>
    <mergeCell ref="A21:F21"/>
    <mergeCell ref="G21:Q21"/>
    <mergeCell ref="B22:M22"/>
    <mergeCell ref="N22:O22"/>
    <mergeCell ref="P22:Q22"/>
    <mergeCell ref="B20:E20"/>
    <mergeCell ref="N20:O20"/>
    <mergeCell ref="P15:Q15"/>
    <mergeCell ref="P18:Q18"/>
    <mergeCell ref="B18:E18"/>
    <mergeCell ref="B17:E17"/>
    <mergeCell ref="P26:Q26"/>
    <mergeCell ref="B16:E16"/>
    <mergeCell ref="P16:Q16"/>
    <mergeCell ref="B19:E19"/>
    <mergeCell ref="F19:M19"/>
    <mergeCell ref="N19:O19"/>
    <mergeCell ref="P19:Q19"/>
    <mergeCell ref="B15:E15"/>
    <mergeCell ref="N15:O15"/>
    <mergeCell ref="F15:M15"/>
    <mergeCell ref="A78:Q78"/>
    <mergeCell ref="P67:Q67"/>
    <mergeCell ref="A74:C74"/>
    <mergeCell ref="D74:F74"/>
    <mergeCell ref="G74:I74"/>
    <mergeCell ref="A70:I70"/>
    <mergeCell ref="L64:O64"/>
    <mergeCell ref="P64:Q64"/>
    <mergeCell ref="A76:Q76"/>
    <mergeCell ref="A77:Q77"/>
    <mergeCell ref="D71:F71"/>
    <mergeCell ref="G71:I71"/>
    <mergeCell ref="A69:J69"/>
    <mergeCell ref="J63:J64"/>
    <mergeCell ref="K63:K64"/>
    <mergeCell ref="P66:Q66"/>
    <mergeCell ref="U65:AD65"/>
    <mergeCell ref="P61:Q61"/>
    <mergeCell ref="P60:Q60"/>
    <mergeCell ref="P48:Q48"/>
    <mergeCell ref="L63:O63"/>
    <mergeCell ref="P55:Q55"/>
    <mergeCell ref="B57:D57"/>
    <mergeCell ref="P58:Q58"/>
    <mergeCell ref="P57:Q57"/>
    <mergeCell ref="F57:K57"/>
    <mergeCell ref="F58:F64"/>
    <mergeCell ref="B55:E55"/>
    <mergeCell ref="F52:N52"/>
    <mergeCell ref="B52:E52"/>
    <mergeCell ref="B50:E50"/>
    <mergeCell ref="P51:Q51"/>
    <mergeCell ref="F51:N51"/>
    <mergeCell ref="F53:N53"/>
    <mergeCell ref="F54:N54"/>
    <mergeCell ref="P52:Q52"/>
    <mergeCell ref="F48:N48"/>
    <mergeCell ref="F49:N49"/>
    <mergeCell ref="F50:N50"/>
    <mergeCell ref="P49:Q49"/>
    <mergeCell ref="B54:E54"/>
    <mergeCell ref="P54:Q54"/>
    <mergeCell ref="P63:Q63"/>
    <mergeCell ref="G63:G64"/>
    <mergeCell ref="H63:H64"/>
    <mergeCell ref="P50:Q50"/>
    <mergeCell ref="A71:C71"/>
    <mergeCell ref="B41:E41"/>
    <mergeCell ref="M39:O39"/>
    <mergeCell ref="P47:Q47"/>
    <mergeCell ref="A66:J66"/>
    <mergeCell ref="B48:E48"/>
    <mergeCell ref="I58:I64"/>
    <mergeCell ref="B40:L40"/>
    <mergeCell ref="B42:E42"/>
    <mergeCell ref="F42:L42"/>
    <mergeCell ref="M40:O40"/>
    <mergeCell ref="B45:E45"/>
    <mergeCell ref="F45:L45"/>
    <mergeCell ref="M45:O45"/>
    <mergeCell ref="M42:O42"/>
    <mergeCell ref="P41:Q41"/>
    <mergeCell ref="B44:E44"/>
    <mergeCell ref="B43:L43"/>
    <mergeCell ref="A1:Q1"/>
    <mergeCell ref="A2:B2"/>
    <mergeCell ref="P2:Q2"/>
    <mergeCell ref="P14:Q14"/>
    <mergeCell ref="A8:O8"/>
    <mergeCell ref="P8:Q8"/>
    <mergeCell ref="B7:D7"/>
    <mergeCell ref="J7:L7"/>
    <mergeCell ref="B5:H5"/>
    <mergeCell ref="J5:Q5"/>
    <mergeCell ref="B6:H6"/>
    <mergeCell ref="J6:Q6"/>
    <mergeCell ref="A3:B3"/>
    <mergeCell ref="G3:I3"/>
    <mergeCell ref="G2:H2"/>
    <mergeCell ref="P13:Q13"/>
    <mergeCell ref="B14:M14"/>
    <mergeCell ref="N14:O14"/>
    <mergeCell ref="P3:Q3"/>
    <mergeCell ref="C3:D3"/>
    <mergeCell ref="L2:N2"/>
    <mergeCell ref="K3:N3"/>
    <mergeCell ref="I9:O9"/>
    <mergeCell ref="I10:O10"/>
    <mergeCell ref="F34:L34"/>
    <mergeCell ref="M34:O34"/>
    <mergeCell ref="B35:E35"/>
    <mergeCell ref="F38:L38"/>
    <mergeCell ref="M38:O38"/>
    <mergeCell ref="M36:O36"/>
    <mergeCell ref="B39:E39"/>
    <mergeCell ref="B37:L37"/>
    <mergeCell ref="F39:L39"/>
    <mergeCell ref="M37:O37"/>
    <mergeCell ref="B25:E25"/>
    <mergeCell ref="P29:Q29"/>
    <mergeCell ref="F27:L27"/>
    <mergeCell ref="F25:M25"/>
    <mergeCell ref="N25:O25"/>
    <mergeCell ref="P25:Q25"/>
    <mergeCell ref="B23:E23"/>
    <mergeCell ref="F23:M23"/>
    <mergeCell ref="M27:O27"/>
    <mergeCell ref="B26:L26"/>
    <mergeCell ref="I11:O11"/>
    <mergeCell ref="I12:O12"/>
    <mergeCell ref="G9:H9"/>
    <mergeCell ref="G10:H10"/>
    <mergeCell ref="G11:H11"/>
    <mergeCell ref="G12:H12"/>
    <mergeCell ref="P20:Q20"/>
    <mergeCell ref="N23:O23"/>
    <mergeCell ref="P23:Q23"/>
    <mergeCell ref="F20:M20"/>
    <mergeCell ref="F17:M17"/>
    <mergeCell ref="P17:Q17"/>
    <mergeCell ref="N17:O17"/>
    <mergeCell ref="M13:O13"/>
  </mergeCells>
  <printOptions horizontalCentered="1"/>
  <pageMargins left="0.35" right="0.35" top="0.35" bottom="0.35" header="0.3" footer="0.3"/>
  <pageSetup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4"/>
  <sheetViews>
    <sheetView showGridLines="0" showZeros="0" zoomScaleNormal="100" workbookViewId="0">
      <selection activeCell="B15" sqref="B15:E15"/>
    </sheetView>
  </sheetViews>
  <sheetFormatPr defaultColWidth="9.33203125" defaultRowHeight="13.8" x14ac:dyDescent="0.25"/>
  <cols>
    <col min="1" max="6" width="6.5546875" style="30" customWidth="1"/>
    <col min="7" max="8" width="10.109375" style="30" customWidth="1"/>
    <col min="9" max="9" width="8.88671875" style="30" customWidth="1"/>
    <col min="10" max="10" width="16.6640625" style="30" customWidth="1"/>
    <col min="11" max="11" width="13.44140625" style="30" customWidth="1"/>
    <col min="12" max="12" width="29.5546875" style="30" customWidth="1"/>
    <col min="13" max="16" width="6.5546875" style="30" customWidth="1"/>
    <col min="17" max="17" width="2" style="30" customWidth="1"/>
    <col min="18" max="18" width="9.33203125" style="30"/>
    <col min="19" max="19" width="32" style="30" customWidth="1"/>
    <col min="20" max="16384" width="9.33203125" style="30"/>
  </cols>
  <sheetData>
    <row r="1" spans="1:19" ht="28.5" customHeight="1" x14ac:dyDescent="0.25">
      <c r="A1" s="294" t="s">
        <v>158</v>
      </c>
      <c r="B1" s="295"/>
      <c r="C1" s="295"/>
      <c r="D1" s="295"/>
      <c r="E1" s="295"/>
      <c r="F1" s="295"/>
      <c r="G1" s="295"/>
      <c r="H1" s="295"/>
      <c r="I1" s="295"/>
      <c r="J1" s="295"/>
      <c r="K1" s="295"/>
      <c r="L1" s="295"/>
      <c r="M1" s="295"/>
      <c r="N1" s="295"/>
      <c r="O1" s="295"/>
      <c r="P1" s="296"/>
    </row>
    <row r="2" spans="1:19" s="15" customFormat="1" ht="28.5" customHeight="1" thickBot="1" x14ac:dyDescent="0.3">
      <c r="A2" s="513" t="s">
        <v>8</v>
      </c>
      <c r="B2" s="514"/>
      <c r="C2" s="515">
        <f>Configuration!C2</f>
        <v>0</v>
      </c>
      <c r="D2" s="515"/>
      <c r="E2" s="516" t="s">
        <v>4</v>
      </c>
      <c r="F2" s="514"/>
      <c r="G2" s="515">
        <f>Configuration!G3</f>
        <v>0</v>
      </c>
      <c r="H2" s="515"/>
      <c r="I2" s="515"/>
      <c r="J2" s="517"/>
      <c r="K2" s="79" t="s">
        <v>1</v>
      </c>
      <c r="L2" s="515">
        <f>Configuration!B5</f>
        <v>0</v>
      </c>
      <c r="M2" s="515"/>
      <c r="N2" s="515"/>
      <c r="O2" s="515"/>
      <c r="P2" s="518"/>
      <c r="Q2" s="16"/>
    </row>
    <row r="3" spans="1:19" s="32" customFormat="1" ht="19.5" customHeight="1" x14ac:dyDescent="0.25">
      <c r="A3" s="66" t="s">
        <v>40</v>
      </c>
      <c r="B3" s="424" t="s">
        <v>41</v>
      </c>
      <c r="C3" s="491"/>
      <c r="D3" s="491"/>
      <c r="E3" s="491"/>
      <c r="F3" s="491"/>
      <c r="G3" s="491"/>
      <c r="H3" s="491"/>
      <c r="I3" s="491"/>
      <c r="J3" s="491"/>
      <c r="K3" s="491"/>
      <c r="L3" s="492"/>
      <c r="M3" s="292" t="s">
        <v>15</v>
      </c>
      <c r="N3" s="304"/>
      <c r="O3" s="80"/>
      <c r="P3" s="31"/>
    </row>
    <row r="4" spans="1:19" s="34" customFormat="1" ht="19.5" customHeight="1" x14ac:dyDescent="0.25">
      <c r="A4" s="33"/>
      <c r="B4" s="261" t="s">
        <v>132</v>
      </c>
      <c r="C4" s="350"/>
      <c r="D4" s="350"/>
      <c r="E4" s="351"/>
      <c r="F4" s="278" t="s">
        <v>121</v>
      </c>
      <c r="G4" s="346"/>
      <c r="H4" s="346"/>
      <c r="I4" s="346"/>
      <c r="J4" s="346"/>
      <c r="K4" s="346"/>
      <c r="L4" s="501"/>
      <c r="M4" s="495" t="s">
        <v>123</v>
      </c>
      <c r="N4" s="496"/>
      <c r="O4" s="256"/>
      <c r="P4" s="257"/>
    </row>
    <row r="5" spans="1:19" s="34" customFormat="1" ht="19.5" customHeight="1" x14ac:dyDescent="0.25">
      <c r="A5" s="107"/>
      <c r="B5" s="261">
        <v>36710</v>
      </c>
      <c r="C5" s="350"/>
      <c r="D5" s="350"/>
      <c r="E5" s="351"/>
      <c r="F5" s="278" t="s">
        <v>124</v>
      </c>
      <c r="G5" s="346"/>
      <c r="H5" s="346"/>
      <c r="I5" s="346"/>
      <c r="J5" s="346"/>
      <c r="K5" s="346"/>
      <c r="L5" s="501"/>
      <c r="M5" s="495">
        <v>3195</v>
      </c>
      <c r="N5" s="496"/>
      <c r="O5" s="256">
        <f t="shared" ref="O5:O7" si="0">M5*A5</f>
        <v>0</v>
      </c>
      <c r="P5" s="257"/>
    </row>
    <row r="6" spans="1:19" s="34" customFormat="1" ht="19.5" customHeight="1" x14ac:dyDescent="0.25">
      <c r="A6" s="182"/>
      <c r="B6" s="188" t="s">
        <v>50</v>
      </c>
      <c r="C6" s="184"/>
      <c r="D6" s="184"/>
      <c r="E6" s="185"/>
      <c r="F6" s="504" t="s">
        <v>119</v>
      </c>
      <c r="G6" s="505"/>
      <c r="H6" s="505"/>
      <c r="I6" s="505"/>
      <c r="J6" s="505"/>
      <c r="K6" s="505"/>
      <c r="L6" s="506"/>
      <c r="M6" s="507">
        <v>1595</v>
      </c>
      <c r="N6" s="508"/>
      <c r="O6" s="509">
        <f t="shared" si="0"/>
        <v>0</v>
      </c>
      <c r="P6" s="510"/>
    </row>
    <row r="7" spans="1:19" s="34" customFormat="1" ht="19.5" customHeight="1" x14ac:dyDescent="0.25">
      <c r="A7" s="183"/>
      <c r="B7" s="186" t="s">
        <v>51</v>
      </c>
      <c r="C7" s="186"/>
      <c r="D7" s="186"/>
      <c r="E7" s="187"/>
      <c r="F7" s="504" t="s">
        <v>120</v>
      </c>
      <c r="G7" s="505"/>
      <c r="H7" s="505"/>
      <c r="I7" s="505"/>
      <c r="J7" s="505"/>
      <c r="K7" s="505"/>
      <c r="L7" s="506"/>
      <c r="M7" s="511">
        <v>1595</v>
      </c>
      <c r="N7" s="512"/>
      <c r="O7" s="502">
        <f t="shared" si="0"/>
        <v>0</v>
      </c>
      <c r="P7" s="503"/>
    </row>
    <row r="8" spans="1:19" s="34" customFormat="1" ht="39.75" customHeight="1" x14ac:dyDescent="0.25">
      <c r="A8" s="181" t="s">
        <v>40</v>
      </c>
      <c r="B8" s="541" t="s">
        <v>134</v>
      </c>
      <c r="C8" s="542"/>
      <c r="D8" s="542"/>
      <c r="E8" s="542"/>
      <c r="F8" s="542"/>
      <c r="G8" s="542"/>
      <c r="H8" s="542"/>
      <c r="I8" s="542"/>
      <c r="J8" s="542"/>
      <c r="K8" s="542"/>
      <c r="L8" s="542"/>
      <c r="M8" s="542"/>
      <c r="N8" s="543"/>
      <c r="O8" s="179"/>
      <c r="P8" s="180"/>
      <c r="Q8" s="178"/>
    </row>
    <row r="9" spans="1:19" s="34" customFormat="1" ht="28.95" customHeight="1" x14ac:dyDescent="0.25">
      <c r="A9" s="175"/>
      <c r="B9" s="522" t="s">
        <v>135</v>
      </c>
      <c r="C9" s="523"/>
      <c r="D9" s="523"/>
      <c r="E9" s="523"/>
      <c r="F9" s="523"/>
      <c r="G9" s="523"/>
      <c r="H9" s="523"/>
      <c r="I9" s="523"/>
      <c r="J9" s="523"/>
      <c r="K9" s="523"/>
      <c r="L9" s="523"/>
      <c r="M9" s="523"/>
      <c r="N9" s="524"/>
      <c r="O9" s="176"/>
      <c r="P9" s="177"/>
    </row>
    <row r="10" spans="1:19" s="34" customFormat="1" ht="19.5" customHeight="1" x14ac:dyDescent="0.25">
      <c r="A10" s="129"/>
      <c r="B10" s="261">
        <v>36734</v>
      </c>
      <c r="C10" s="350"/>
      <c r="D10" s="350"/>
      <c r="E10" s="351"/>
      <c r="F10" s="278" t="s">
        <v>125</v>
      </c>
      <c r="G10" s="346"/>
      <c r="H10" s="346"/>
      <c r="I10" s="346"/>
      <c r="J10" s="346"/>
      <c r="K10" s="346"/>
      <c r="L10" s="501"/>
      <c r="M10" s="495">
        <v>46945</v>
      </c>
      <c r="N10" s="496"/>
      <c r="O10" s="256">
        <f t="shared" ref="O10:O12" si="1">M10*A10</f>
        <v>0</v>
      </c>
      <c r="P10" s="257"/>
      <c r="S10" s="189"/>
    </row>
    <row r="11" spans="1:19" s="34" customFormat="1" ht="19.5" customHeight="1" x14ac:dyDescent="0.25">
      <c r="A11" s="107"/>
      <c r="B11" s="261">
        <v>36732</v>
      </c>
      <c r="C11" s="350"/>
      <c r="D11" s="350"/>
      <c r="E11" s="351"/>
      <c r="F11" s="278" t="s">
        <v>126</v>
      </c>
      <c r="G11" s="346"/>
      <c r="H11" s="346"/>
      <c r="I11" s="346"/>
      <c r="J11" s="346"/>
      <c r="K11" s="346"/>
      <c r="L11" s="501"/>
      <c r="M11" s="495">
        <v>54945</v>
      </c>
      <c r="N11" s="496"/>
      <c r="O11" s="256">
        <f t="shared" si="1"/>
        <v>0</v>
      </c>
      <c r="P11" s="257"/>
      <c r="S11" s="189"/>
    </row>
    <row r="12" spans="1:19" s="34" customFormat="1" ht="19.5" customHeight="1" x14ac:dyDescent="0.25">
      <c r="A12" s="107"/>
      <c r="B12" s="261">
        <v>36736</v>
      </c>
      <c r="C12" s="350"/>
      <c r="D12" s="350"/>
      <c r="E12" s="351"/>
      <c r="F12" s="278" t="s">
        <v>127</v>
      </c>
      <c r="G12" s="346"/>
      <c r="H12" s="346"/>
      <c r="I12" s="346"/>
      <c r="J12" s="346"/>
      <c r="K12" s="346"/>
      <c r="L12" s="501"/>
      <c r="M12" s="495">
        <v>47445</v>
      </c>
      <c r="N12" s="496"/>
      <c r="O12" s="256">
        <f t="shared" si="1"/>
        <v>0</v>
      </c>
      <c r="P12" s="257"/>
      <c r="S12" s="189"/>
    </row>
    <row r="13" spans="1:19" s="34" customFormat="1" ht="19.5" customHeight="1" x14ac:dyDescent="0.25">
      <c r="A13" s="66" t="s">
        <v>40</v>
      </c>
      <c r="B13" s="424" t="s">
        <v>133</v>
      </c>
      <c r="C13" s="491"/>
      <c r="D13" s="491"/>
      <c r="E13" s="491"/>
      <c r="F13" s="491"/>
      <c r="G13" s="491"/>
      <c r="H13" s="491"/>
      <c r="I13" s="491"/>
      <c r="J13" s="491"/>
      <c r="K13" s="491"/>
      <c r="L13" s="492"/>
      <c r="M13" s="493" t="s">
        <v>15</v>
      </c>
      <c r="N13" s="494"/>
      <c r="O13" s="80"/>
      <c r="P13" s="172"/>
    </row>
    <row r="14" spans="1:19" s="34" customFormat="1" ht="19.5" customHeight="1" x14ac:dyDescent="0.25">
      <c r="A14" s="33"/>
      <c r="B14" s="261" t="s">
        <v>105</v>
      </c>
      <c r="C14" s="487"/>
      <c r="D14" s="487"/>
      <c r="E14" s="488"/>
      <c r="F14" s="278" t="s">
        <v>106</v>
      </c>
      <c r="G14" s="458"/>
      <c r="H14" s="458"/>
      <c r="I14" s="458"/>
      <c r="J14" s="458"/>
      <c r="K14" s="458"/>
      <c r="L14" s="490"/>
      <c r="M14" s="495" t="s">
        <v>17</v>
      </c>
      <c r="N14" s="496"/>
      <c r="O14" s="256"/>
      <c r="P14" s="257"/>
    </row>
    <row r="15" spans="1:19" s="34" customFormat="1" ht="19.5" customHeight="1" x14ac:dyDescent="0.25">
      <c r="A15" s="37"/>
      <c r="B15" s="278">
        <v>27360</v>
      </c>
      <c r="C15" s="279"/>
      <c r="D15" s="279"/>
      <c r="E15" s="280"/>
      <c r="F15" s="261" t="s">
        <v>128</v>
      </c>
      <c r="G15" s="262"/>
      <c r="H15" s="262"/>
      <c r="I15" s="262"/>
      <c r="J15" s="262"/>
      <c r="K15" s="262"/>
      <c r="L15" s="263"/>
      <c r="M15" s="266">
        <v>400</v>
      </c>
      <c r="N15" s="489"/>
      <c r="O15" s="256">
        <f t="shared" ref="O15:O16" si="2">M15*A15</f>
        <v>0</v>
      </c>
      <c r="P15" s="257"/>
    </row>
    <row r="16" spans="1:19" s="34" customFormat="1" ht="19.5" customHeight="1" x14ac:dyDescent="0.25">
      <c r="A16" s="38"/>
      <c r="B16" s="278">
        <v>27361</v>
      </c>
      <c r="C16" s="458"/>
      <c r="D16" s="458"/>
      <c r="E16" s="490"/>
      <c r="F16" s="261" t="s">
        <v>129</v>
      </c>
      <c r="G16" s="487"/>
      <c r="H16" s="487"/>
      <c r="I16" s="487"/>
      <c r="J16" s="487"/>
      <c r="K16" s="487"/>
      <c r="L16" s="488"/>
      <c r="M16" s="266">
        <v>800</v>
      </c>
      <c r="N16" s="489"/>
      <c r="O16" s="256">
        <f t="shared" si="2"/>
        <v>0</v>
      </c>
      <c r="P16" s="257"/>
    </row>
    <row r="17" spans="1:19" s="34" customFormat="1" ht="19.5" customHeight="1" x14ac:dyDescent="0.25">
      <c r="A17" s="37"/>
      <c r="B17" s="253">
        <v>27362</v>
      </c>
      <c r="C17" s="254"/>
      <c r="D17" s="254"/>
      <c r="E17" s="255"/>
      <c r="F17" s="261" t="s">
        <v>107</v>
      </c>
      <c r="G17" s="262"/>
      <c r="H17" s="262"/>
      <c r="I17" s="262"/>
      <c r="J17" s="262"/>
      <c r="K17" s="262"/>
      <c r="L17" s="263"/>
      <c r="M17" s="266">
        <v>475</v>
      </c>
      <c r="N17" s="489"/>
      <c r="O17" s="256">
        <f>M17*A17</f>
        <v>0</v>
      </c>
      <c r="P17" s="257"/>
    </row>
    <row r="18" spans="1:19" s="34" customFormat="1" ht="19.5" customHeight="1" thickBot="1" x14ac:dyDescent="0.3">
      <c r="A18" s="169"/>
      <c r="B18" s="253">
        <v>27363</v>
      </c>
      <c r="C18" s="485"/>
      <c r="D18" s="485"/>
      <c r="E18" s="486"/>
      <c r="F18" s="261" t="s">
        <v>108</v>
      </c>
      <c r="G18" s="487"/>
      <c r="H18" s="487"/>
      <c r="I18" s="487"/>
      <c r="J18" s="487"/>
      <c r="K18" s="487"/>
      <c r="L18" s="488"/>
      <c r="M18" s="266">
        <v>950</v>
      </c>
      <c r="N18" s="489"/>
      <c r="O18" s="256">
        <f>M18*A18</f>
        <v>0</v>
      </c>
      <c r="P18" s="257"/>
    </row>
    <row r="19" spans="1:19" s="34" customFormat="1" ht="19.5" customHeight="1" x14ac:dyDescent="0.25">
      <c r="A19" s="165" t="s">
        <v>14</v>
      </c>
      <c r="B19" s="286" t="s">
        <v>44</v>
      </c>
      <c r="C19" s="287"/>
      <c r="D19" s="287"/>
      <c r="E19" s="287"/>
      <c r="F19" s="287"/>
      <c r="G19" s="287"/>
      <c r="H19" s="287"/>
      <c r="I19" s="287"/>
      <c r="J19" s="287"/>
      <c r="K19" s="287"/>
      <c r="L19" s="288"/>
      <c r="M19" s="292" t="s">
        <v>15</v>
      </c>
      <c r="N19" s="271"/>
      <c r="O19" s="301"/>
      <c r="P19" s="302"/>
    </row>
    <row r="20" spans="1:19" s="34" customFormat="1" ht="19.5" customHeight="1" x14ac:dyDescent="0.25">
      <c r="A20" s="19"/>
      <c r="B20" s="278" t="s">
        <v>45</v>
      </c>
      <c r="C20" s="346"/>
      <c r="D20" s="346"/>
      <c r="E20" s="501"/>
      <c r="F20" s="261" t="s">
        <v>144</v>
      </c>
      <c r="G20" s="350"/>
      <c r="H20" s="350"/>
      <c r="I20" s="350"/>
      <c r="J20" s="350"/>
      <c r="K20" s="350"/>
      <c r="L20" s="351"/>
      <c r="M20" s="266">
        <v>2550</v>
      </c>
      <c r="N20" s="268"/>
      <c r="O20" s="256">
        <f>M20*A20</f>
        <v>0</v>
      </c>
      <c r="P20" s="257"/>
    </row>
    <row r="21" spans="1:19" s="34" customFormat="1" ht="19.5" customHeight="1" thickBot="1" x14ac:dyDescent="0.3">
      <c r="A21" s="39"/>
      <c r="B21" s="283" t="s">
        <v>46</v>
      </c>
      <c r="C21" s="497"/>
      <c r="D21" s="497"/>
      <c r="E21" s="498"/>
      <c r="F21" s="289" t="s">
        <v>145</v>
      </c>
      <c r="G21" s="499"/>
      <c r="H21" s="499"/>
      <c r="I21" s="499"/>
      <c r="J21" s="499"/>
      <c r="K21" s="499"/>
      <c r="L21" s="500"/>
      <c r="M21" s="340">
        <v>2750</v>
      </c>
      <c r="N21" s="341"/>
      <c r="O21" s="362">
        <f>M21*A21</f>
        <v>0</v>
      </c>
      <c r="P21" s="363"/>
    </row>
    <row r="22" spans="1:19" s="32" customFormat="1" ht="19.5" customHeight="1" x14ac:dyDescent="0.25">
      <c r="A22" s="66" t="s">
        <v>40</v>
      </c>
      <c r="B22" s="286" t="s">
        <v>42</v>
      </c>
      <c r="C22" s="287"/>
      <c r="D22" s="287"/>
      <c r="E22" s="287"/>
      <c r="F22" s="287"/>
      <c r="G22" s="287"/>
      <c r="H22" s="287"/>
      <c r="I22" s="287"/>
      <c r="J22" s="287"/>
      <c r="K22" s="287"/>
      <c r="L22" s="288"/>
      <c r="M22" s="292" t="s">
        <v>15</v>
      </c>
      <c r="N22" s="304"/>
      <c r="O22" s="35"/>
      <c r="P22" s="31"/>
    </row>
    <row r="23" spans="1:19" s="32" customFormat="1" ht="19.5" customHeight="1" x14ac:dyDescent="0.25">
      <c r="A23" s="33"/>
      <c r="B23" s="253" t="s">
        <v>82</v>
      </c>
      <c r="C23" s="254"/>
      <c r="D23" s="254"/>
      <c r="E23" s="255"/>
      <c r="F23" s="261" t="s">
        <v>94</v>
      </c>
      <c r="G23" s="262"/>
      <c r="H23" s="262"/>
      <c r="I23" s="262"/>
      <c r="J23" s="262"/>
      <c r="K23" s="262"/>
      <c r="L23" s="263"/>
      <c r="M23" s="482">
        <v>5490</v>
      </c>
      <c r="N23" s="519"/>
      <c r="O23" s="256">
        <f>M23*A23</f>
        <v>0</v>
      </c>
      <c r="P23" s="257"/>
      <c r="S23" s="174"/>
    </row>
    <row r="24" spans="1:19" s="32" customFormat="1" ht="19.5" customHeight="1" x14ac:dyDescent="0.25">
      <c r="A24" s="33"/>
      <c r="B24" s="253" t="s">
        <v>80</v>
      </c>
      <c r="C24" s="254"/>
      <c r="D24" s="254"/>
      <c r="E24" s="255"/>
      <c r="F24" s="261" t="s">
        <v>95</v>
      </c>
      <c r="G24" s="262"/>
      <c r="H24" s="262"/>
      <c r="I24" s="262"/>
      <c r="J24" s="262"/>
      <c r="K24" s="262"/>
      <c r="L24" s="263"/>
      <c r="M24" s="482">
        <v>5995</v>
      </c>
      <c r="N24" s="519"/>
      <c r="O24" s="256">
        <f>M24*A24</f>
        <v>0</v>
      </c>
      <c r="P24" s="257"/>
      <c r="S24" s="174"/>
    </row>
    <row r="25" spans="1:19" s="32" customFormat="1" ht="19.5" customHeight="1" x14ac:dyDescent="0.25">
      <c r="A25" s="33"/>
      <c r="B25" s="253" t="s">
        <v>84</v>
      </c>
      <c r="C25" s="254"/>
      <c r="D25" s="254"/>
      <c r="E25" s="255"/>
      <c r="F25" s="261" t="s">
        <v>85</v>
      </c>
      <c r="G25" s="262"/>
      <c r="H25" s="262"/>
      <c r="I25" s="262"/>
      <c r="J25" s="262"/>
      <c r="K25" s="262"/>
      <c r="L25" s="263"/>
      <c r="M25" s="482">
        <v>7295</v>
      </c>
      <c r="N25" s="519"/>
      <c r="O25" s="256">
        <f>M25*A25</f>
        <v>0</v>
      </c>
      <c r="P25" s="257"/>
      <c r="S25" s="174"/>
    </row>
    <row r="26" spans="1:19" s="34" customFormat="1" ht="19.5" customHeight="1" thickBot="1" x14ac:dyDescent="0.3">
      <c r="A26" s="36"/>
      <c r="B26" s="278">
        <v>34400</v>
      </c>
      <c r="C26" s="279"/>
      <c r="D26" s="279"/>
      <c r="E26" s="280"/>
      <c r="F26" s="278" t="s">
        <v>157</v>
      </c>
      <c r="G26" s="279"/>
      <c r="H26" s="279"/>
      <c r="I26" s="279"/>
      <c r="J26" s="279"/>
      <c r="K26" s="279"/>
      <c r="L26" s="280"/>
      <c r="M26" s="266">
        <v>1795</v>
      </c>
      <c r="N26" s="489"/>
      <c r="O26" s="256">
        <f t="shared" ref="O26" si="3">M26*A26</f>
        <v>0</v>
      </c>
      <c r="P26" s="257"/>
    </row>
    <row r="27" spans="1:19" s="34" customFormat="1" ht="17.25" customHeight="1" thickBot="1" x14ac:dyDescent="0.3">
      <c r="A27" s="213"/>
      <c r="B27" s="520" t="s">
        <v>81</v>
      </c>
      <c r="C27" s="520"/>
      <c r="D27" s="520"/>
      <c r="E27" s="520"/>
      <c r="F27" s="520"/>
      <c r="G27" s="520"/>
      <c r="H27" s="520"/>
      <c r="I27" s="520"/>
      <c r="J27" s="520"/>
      <c r="K27" s="520"/>
      <c r="L27" s="520"/>
      <c r="M27" s="520"/>
      <c r="N27" s="520"/>
      <c r="O27" s="520"/>
      <c r="P27" s="521"/>
    </row>
    <row r="28" spans="1:19" s="34" customFormat="1" ht="26.7" customHeight="1" thickBot="1" x14ac:dyDescent="0.3">
      <c r="A28" s="525" t="s">
        <v>86</v>
      </c>
      <c r="B28" s="526"/>
      <c r="C28" s="526"/>
      <c r="D28" s="526"/>
      <c r="E28" s="526"/>
      <c r="F28" s="526"/>
      <c r="G28" s="526"/>
      <c r="H28" s="526"/>
      <c r="I28" s="527"/>
      <c r="J28" s="81"/>
      <c r="K28" s="528" t="s">
        <v>43</v>
      </c>
      <c r="L28" s="529"/>
      <c r="M28" s="529"/>
      <c r="N28" s="529"/>
      <c r="O28" s="530">
        <f>SUM(O4:P26)</f>
        <v>0</v>
      </c>
      <c r="P28" s="531"/>
    </row>
    <row r="29" spans="1:19" s="34" customFormat="1" ht="27" customHeight="1" x14ac:dyDescent="0.25">
      <c r="A29" s="532"/>
      <c r="B29" s="533"/>
      <c r="C29" s="533"/>
      <c r="D29" s="533"/>
      <c r="E29" s="533"/>
      <c r="F29" s="533"/>
      <c r="G29" s="533"/>
      <c r="H29" s="533"/>
      <c r="I29" s="534"/>
      <c r="J29" s="81"/>
      <c r="K29" s="82"/>
      <c r="L29" s="82"/>
      <c r="M29" s="82"/>
      <c r="N29" s="82"/>
      <c r="O29" s="26"/>
      <c r="P29" s="27"/>
    </row>
    <row r="30" spans="1:19" s="34" customFormat="1" ht="62.25" customHeight="1" x14ac:dyDescent="0.25">
      <c r="A30" s="535"/>
      <c r="B30" s="536"/>
      <c r="C30" s="536"/>
      <c r="D30" s="536"/>
      <c r="E30" s="536"/>
      <c r="F30" s="536"/>
      <c r="G30" s="536"/>
      <c r="H30" s="536"/>
      <c r="I30" s="537"/>
      <c r="J30" s="81"/>
      <c r="K30" s="82"/>
      <c r="L30" s="82"/>
      <c r="M30" s="82"/>
      <c r="N30" s="82"/>
      <c r="O30" s="26"/>
      <c r="P30" s="27"/>
    </row>
    <row r="31" spans="1:19" s="34" customFormat="1" ht="62.25" customHeight="1" x14ac:dyDescent="0.25">
      <c r="A31" s="535"/>
      <c r="B31" s="536"/>
      <c r="C31" s="536"/>
      <c r="D31" s="536"/>
      <c r="E31" s="536"/>
      <c r="F31" s="536"/>
      <c r="G31" s="536"/>
      <c r="H31" s="536"/>
      <c r="I31" s="537"/>
      <c r="J31" s="81"/>
      <c r="K31" s="82"/>
      <c r="L31" s="82"/>
      <c r="M31" s="82"/>
      <c r="N31" s="82"/>
      <c r="O31" s="26"/>
      <c r="P31" s="27"/>
    </row>
    <row r="32" spans="1:19" s="34" customFormat="1" ht="27" customHeight="1" thickBot="1" x14ac:dyDescent="0.3">
      <c r="A32" s="538"/>
      <c r="B32" s="539"/>
      <c r="C32" s="539"/>
      <c r="D32" s="539"/>
      <c r="E32" s="539"/>
      <c r="F32" s="539"/>
      <c r="G32" s="539"/>
      <c r="H32" s="539"/>
      <c r="I32" s="540"/>
      <c r="J32" s="81"/>
      <c r="K32" s="82"/>
      <c r="L32" s="82"/>
      <c r="M32" s="82"/>
      <c r="N32" s="82"/>
      <c r="O32" s="26"/>
      <c r="P32" s="27"/>
    </row>
    <row r="33" spans="1:21" s="15" customFormat="1" ht="36" customHeight="1" x14ac:dyDescent="0.25">
      <c r="A33" s="404" t="s">
        <v>143</v>
      </c>
      <c r="B33" s="405"/>
      <c r="C33" s="405"/>
      <c r="D33" s="405"/>
      <c r="E33" s="405"/>
      <c r="F33" s="405"/>
      <c r="G33" s="405"/>
      <c r="H33" s="405"/>
      <c r="I33" s="405"/>
      <c r="J33" s="405"/>
      <c r="K33" s="405"/>
      <c r="L33" s="405"/>
      <c r="M33" s="405"/>
      <c r="N33" s="405"/>
      <c r="O33" s="405"/>
      <c r="P33" s="406"/>
      <c r="Q33" s="28"/>
      <c r="R33" s="28"/>
      <c r="S33" s="28"/>
      <c r="T33" s="28"/>
      <c r="U33" s="28"/>
    </row>
    <row r="34" spans="1:21" s="15" customFormat="1" ht="16.5" customHeight="1" thickBot="1" x14ac:dyDescent="0.3">
      <c r="A34" s="387" t="s">
        <v>136</v>
      </c>
      <c r="B34" s="388"/>
      <c r="C34" s="388"/>
      <c r="D34" s="388"/>
      <c r="E34" s="388"/>
      <c r="F34" s="388"/>
      <c r="G34" s="388"/>
      <c r="H34" s="388"/>
      <c r="I34" s="388"/>
      <c r="J34" s="388"/>
      <c r="K34" s="388"/>
      <c r="L34" s="388"/>
      <c r="M34" s="388"/>
      <c r="N34" s="388"/>
      <c r="O34" s="388"/>
      <c r="P34" s="389"/>
      <c r="Q34" s="29"/>
      <c r="R34" s="29"/>
      <c r="S34" s="29"/>
      <c r="T34" s="29"/>
      <c r="U34" s="29"/>
    </row>
  </sheetData>
  <sheetProtection algorithmName="SHA-512" hashValue="QA8/s1Evl0lJeFWC/K7UHjWmCZOOA5KOAvmOnysTGDGqqGyjR+ZJdHvzqlUoJsLlNJwnuotSvCKinF3d/B0YTw==" saltValue="fMl+E8eduxzBdU8E2qip5Q==" spinCount="100000" sheet="1" formatCells="0"/>
  <mergeCells count="94">
    <mergeCell ref="O10:P10"/>
    <mergeCell ref="M11:N11"/>
    <mergeCell ref="O11:P11"/>
    <mergeCell ref="M12:N12"/>
    <mergeCell ref="O12:P12"/>
    <mergeCell ref="F10:L10"/>
    <mergeCell ref="F11:L11"/>
    <mergeCell ref="F12:L12"/>
    <mergeCell ref="M10:N10"/>
    <mergeCell ref="B8:N8"/>
    <mergeCell ref="B10:E10"/>
    <mergeCell ref="B11:E11"/>
    <mergeCell ref="A34:P34"/>
    <mergeCell ref="A28:I28"/>
    <mergeCell ref="K28:N28"/>
    <mergeCell ref="O28:P28"/>
    <mergeCell ref="A29:I32"/>
    <mergeCell ref="A33:P33"/>
    <mergeCell ref="B27:P27"/>
    <mergeCell ref="B12:E12"/>
    <mergeCell ref="B9:N9"/>
    <mergeCell ref="B26:E26"/>
    <mergeCell ref="F26:L26"/>
    <mergeCell ref="M26:N26"/>
    <mergeCell ref="O26:P26"/>
    <mergeCell ref="M24:N24"/>
    <mergeCell ref="O24:P24"/>
    <mergeCell ref="B22:L22"/>
    <mergeCell ref="M22:N22"/>
    <mergeCell ref="B25:E25"/>
    <mergeCell ref="F25:L25"/>
    <mergeCell ref="M25:N25"/>
    <mergeCell ref="O25:P25"/>
    <mergeCell ref="B23:E23"/>
    <mergeCell ref="F23:L23"/>
    <mergeCell ref="M23:N23"/>
    <mergeCell ref="O23:P23"/>
    <mergeCell ref="F24:L24"/>
    <mergeCell ref="B24:E24"/>
    <mergeCell ref="A1:P1"/>
    <mergeCell ref="A2:B2"/>
    <mergeCell ref="C2:D2"/>
    <mergeCell ref="E2:F2"/>
    <mergeCell ref="G2:J2"/>
    <mergeCell ref="L2:P2"/>
    <mergeCell ref="O7:P7"/>
    <mergeCell ref="F6:L6"/>
    <mergeCell ref="M6:N6"/>
    <mergeCell ref="O6:P6"/>
    <mergeCell ref="B3:L3"/>
    <mergeCell ref="M3:N3"/>
    <mergeCell ref="B5:E5"/>
    <mergeCell ref="F5:L5"/>
    <mergeCell ref="O5:P5"/>
    <mergeCell ref="M5:N5"/>
    <mergeCell ref="B4:E4"/>
    <mergeCell ref="F4:L4"/>
    <mergeCell ref="M4:N4"/>
    <mergeCell ref="O4:P4"/>
    <mergeCell ref="F7:L7"/>
    <mergeCell ref="M7:N7"/>
    <mergeCell ref="B21:E21"/>
    <mergeCell ref="F21:L21"/>
    <mergeCell ref="M21:N21"/>
    <mergeCell ref="O21:P21"/>
    <mergeCell ref="B19:L19"/>
    <mergeCell ref="M19:N19"/>
    <mergeCell ref="O19:P19"/>
    <mergeCell ref="B20:E20"/>
    <mergeCell ref="F20:L20"/>
    <mergeCell ref="M20:N20"/>
    <mergeCell ref="O20:P20"/>
    <mergeCell ref="B13:L13"/>
    <mergeCell ref="M13:N13"/>
    <mergeCell ref="B14:E14"/>
    <mergeCell ref="F14:L14"/>
    <mergeCell ref="M14:N14"/>
    <mergeCell ref="O14:P14"/>
    <mergeCell ref="B15:E15"/>
    <mergeCell ref="F15:L15"/>
    <mergeCell ref="M15:N15"/>
    <mergeCell ref="O15:P15"/>
    <mergeCell ref="B18:E18"/>
    <mergeCell ref="F18:L18"/>
    <mergeCell ref="M18:N18"/>
    <mergeCell ref="O18:P18"/>
    <mergeCell ref="B16:E16"/>
    <mergeCell ref="F16:L16"/>
    <mergeCell ref="M16:N16"/>
    <mergeCell ref="O16:P16"/>
    <mergeCell ref="B17:E17"/>
    <mergeCell ref="F17:L17"/>
    <mergeCell ref="M17:N17"/>
    <mergeCell ref="O17:P17"/>
  </mergeCells>
  <printOptions horizontalCentered="1"/>
  <pageMargins left="0.45" right="0.45" top="0.5" bottom="0.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Tear Sheet</vt:lpstr>
      <vt:lpstr>Configuration</vt:lpstr>
      <vt:lpstr>Additional Options</vt:lpstr>
      <vt:lpstr>'Additional Options'!Print_Area</vt:lpstr>
      <vt:lpstr>Configuration!Print_Area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2018-06-05T01:50:37Z</cp:lastPrinted>
  <dcterms:created xsi:type="dcterms:W3CDTF">2009-07-09T03:35:39Z</dcterms:created>
  <dcterms:modified xsi:type="dcterms:W3CDTF">2024-09-20T13:18:46Z</dcterms:modified>
</cp:coreProperties>
</file>